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859" activeTab="0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4×100mR" sheetId="6" r:id="rId6"/>
    <sheet name="女走高跳" sheetId="7" r:id="rId7"/>
    <sheet name="女走幅跳" sheetId="8" r:id="rId8"/>
    <sheet name="女砲丸投" sheetId="9" r:id="rId9"/>
    <sheet name="女四種" sheetId="10" r:id="rId10"/>
  </sheets>
  <definedNames>
    <definedName name="_xlnm.Print_Area" localSheetId="5">'4×100mR'!$A$1:$T$28</definedName>
    <definedName name="_xlnm.Print_Area" localSheetId="0">'女100m'!$A$1:$M$29</definedName>
    <definedName name="_xlnm.Print_Area" localSheetId="4">'女100mH'!$A$1:$M$27</definedName>
    <definedName name="_xlnm.Print_Area" localSheetId="3">'女1500m'!$A$1:$M$28</definedName>
    <definedName name="_xlnm.Print_Area" localSheetId="1">'女200m'!$A$1:$M$28</definedName>
    <definedName name="_xlnm.Print_Area" localSheetId="2">'女800m'!$A$1:$M$28</definedName>
    <definedName name="_xlnm.Print_Area" localSheetId="9">'女四種'!$A$1:$R$29</definedName>
    <definedName name="_xlnm.Print_Area" localSheetId="6">'女走高跳'!$A$1:$M$28</definedName>
    <definedName name="_xlnm.Print_Area" localSheetId="7">'女走幅跳'!$A$1:$M$29</definedName>
    <definedName name="_xlnm.Print_Area" localSheetId="8">'女砲丸投'!$A$1:$M$27</definedName>
  </definedNames>
  <calcPr fullCalcOnLoad="1"/>
</workbook>
</file>

<file path=xl/sharedStrings.xml><?xml version="1.0" encoding="utf-8"?>
<sst xmlns="http://schemas.openxmlformats.org/spreadsheetml/2006/main" count="1820" uniqueCount="832">
  <si>
    <t>加賀新人</t>
  </si>
  <si>
    <t>07.08</t>
  </si>
  <si>
    <t>富山</t>
  </si>
  <si>
    <t>五福</t>
  </si>
  <si>
    <t>坂井あゆ美</t>
  </si>
  <si>
    <t>成和</t>
  </si>
  <si>
    <t>07.23</t>
  </si>
  <si>
    <t>澤　　美香</t>
  </si>
  <si>
    <t>08.08</t>
  </si>
  <si>
    <t>石黒　　瞳</t>
  </si>
  <si>
    <t>06.01</t>
  </si>
  <si>
    <t>山下ちひろ</t>
  </si>
  <si>
    <t>小浜</t>
  </si>
  <si>
    <t>燕</t>
  </si>
  <si>
    <t>重吉季里子</t>
  </si>
  <si>
    <t>板津</t>
  </si>
  <si>
    <t>08.02</t>
  </si>
  <si>
    <t>2.0</t>
  </si>
  <si>
    <t>田中　　泉</t>
  </si>
  <si>
    <t>五泉北</t>
  </si>
  <si>
    <t>07.26</t>
  </si>
  <si>
    <t>高田　侑来</t>
  </si>
  <si>
    <t>明道</t>
  </si>
  <si>
    <t>鯖江</t>
  </si>
  <si>
    <t>明倫</t>
  </si>
  <si>
    <t>前田千菜美</t>
  </si>
  <si>
    <t>富大附属</t>
  </si>
  <si>
    <t>07.22</t>
  </si>
  <si>
    <t>五福</t>
  </si>
  <si>
    <t>0.0</t>
  </si>
  <si>
    <t>2.0</t>
  </si>
  <si>
    <t>07.26</t>
  </si>
  <si>
    <t>熊谷なつき</t>
  </si>
  <si>
    <t>0.0</t>
  </si>
  <si>
    <t>森元　聡美</t>
  </si>
  <si>
    <t>岩瀬</t>
  </si>
  <si>
    <t>城東</t>
  </si>
  <si>
    <t>緑</t>
  </si>
  <si>
    <t>07.21</t>
  </si>
  <si>
    <t>06.24</t>
  </si>
  <si>
    <t>2.0</t>
  </si>
  <si>
    <t>井上絵美佳</t>
  </si>
  <si>
    <t>小針</t>
  </si>
  <si>
    <t>07.26</t>
  </si>
  <si>
    <t>国府</t>
  </si>
  <si>
    <t>田中七菜生</t>
  </si>
  <si>
    <t>2.0</t>
  </si>
  <si>
    <t>酒井　成美</t>
  </si>
  <si>
    <t>分水</t>
  </si>
  <si>
    <t>07.26</t>
  </si>
  <si>
    <t>内山　　栞</t>
  </si>
  <si>
    <t>白根第一</t>
  </si>
  <si>
    <t>田中　　泉</t>
  </si>
  <si>
    <t>五泉北</t>
  </si>
  <si>
    <t>07.27</t>
  </si>
  <si>
    <t>濵　可奈子</t>
  </si>
  <si>
    <t>06.01</t>
  </si>
  <si>
    <t>1.0</t>
  </si>
  <si>
    <t>緑</t>
  </si>
  <si>
    <t>09.23</t>
  </si>
  <si>
    <t>国府</t>
  </si>
  <si>
    <t>07.15</t>
  </si>
  <si>
    <t>田中七菜生</t>
  </si>
  <si>
    <t>燕</t>
  </si>
  <si>
    <t>06.13</t>
  </si>
  <si>
    <t>鶴来</t>
  </si>
  <si>
    <t>吉江　紋加</t>
  </si>
  <si>
    <t>三国</t>
  </si>
  <si>
    <t>07.22</t>
  </si>
  <si>
    <t>重吉季里子</t>
  </si>
  <si>
    <t>06.01</t>
  </si>
  <si>
    <t>佐竹　葉月</t>
  </si>
  <si>
    <t>鯖江</t>
  </si>
  <si>
    <t>中村　希望</t>
  </si>
  <si>
    <t>白根北</t>
  </si>
  <si>
    <t>07.27</t>
  </si>
  <si>
    <t>明道</t>
  </si>
  <si>
    <t>三ツ村彩花</t>
  </si>
  <si>
    <t>丸内</t>
  </si>
  <si>
    <t>内山　　栞</t>
  </si>
  <si>
    <t>白根第一</t>
  </si>
  <si>
    <t>08.08</t>
  </si>
  <si>
    <t>近藤　一恵</t>
  </si>
  <si>
    <t>鯖江</t>
  </si>
  <si>
    <t>08.08</t>
  </si>
  <si>
    <t>塩沢</t>
  </si>
  <si>
    <t>07.27</t>
  </si>
  <si>
    <t>大川　　栞</t>
  </si>
  <si>
    <t>東北</t>
  </si>
  <si>
    <t>燕</t>
  </si>
  <si>
    <t>明道</t>
  </si>
  <si>
    <t>07.08</t>
  </si>
  <si>
    <t>藤森  　彩</t>
  </si>
  <si>
    <t>宮内</t>
  </si>
  <si>
    <t>08.19</t>
  </si>
  <si>
    <t>西川</t>
  </si>
  <si>
    <t>08.08</t>
  </si>
  <si>
    <t>相川</t>
  </si>
  <si>
    <t>07.21</t>
  </si>
  <si>
    <t>新潟ｽﾀ</t>
  </si>
  <si>
    <t>須河沙央理</t>
  </si>
  <si>
    <t>小千谷南</t>
  </si>
  <si>
    <t>07.05</t>
  </si>
  <si>
    <t>藤石佳奈子</t>
  </si>
  <si>
    <t>07.26</t>
  </si>
  <si>
    <t>長谷川千秋</t>
  </si>
  <si>
    <t>宮内</t>
  </si>
  <si>
    <t>豊岡明日美</t>
  </si>
  <si>
    <t>妙高</t>
  </si>
  <si>
    <t>燕</t>
  </si>
  <si>
    <t>見附</t>
  </si>
  <si>
    <t>新潟第一</t>
  </si>
  <si>
    <t>葵</t>
  </si>
  <si>
    <t>津幡南</t>
  </si>
  <si>
    <t>05.06</t>
  </si>
  <si>
    <t>燕吉田</t>
  </si>
  <si>
    <t>07.21</t>
  </si>
  <si>
    <t>07.15</t>
  </si>
  <si>
    <t>小千谷南</t>
  </si>
  <si>
    <t>須河沙央理</t>
  </si>
  <si>
    <t>利賀</t>
  </si>
  <si>
    <t>08.21</t>
  </si>
  <si>
    <t>藤石佳奈子</t>
  </si>
  <si>
    <t>燕</t>
  </si>
  <si>
    <t>Jrｵﾘﾝﾋﾟｯｸ</t>
  </si>
  <si>
    <t>鹿西</t>
  </si>
  <si>
    <t>05.07</t>
  </si>
  <si>
    <t>津幡南</t>
  </si>
  <si>
    <t>藤森  　彩</t>
  </si>
  <si>
    <t>宮内</t>
  </si>
  <si>
    <t>09.27</t>
  </si>
  <si>
    <t>北星</t>
  </si>
  <si>
    <t>橋爪  麻里</t>
  </si>
  <si>
    <t>北辰</t>
  </si>
  <si>
    <t>魚津西部</t>
  </si>
  <si>
    <t>県Jrｵﾘﾝﾋﾟｯｸ</t>
  </si>
  <si>
    <t>津幡南</t>
  </si>
  <si>
    <t>舟栄</t>
  </si>
  <si>
    <t>07.27</t>
  </si>
  <si>
    <t>簑口めぐみ</t>
  </si>
  <si>
    <t>09.30</t>
  </si>
  <si>
    <t>渡邊　千代</t>
  </si>
  <si>
    <t>中郷</t>
  </si>
  <si>
    <t>西川</t>
  </si>
  <si>
    <t>06.13</t>
  </si>
  <si>
    <t>谷町衣里奈</t>
  </si>
  <si>
    <t>東陽</t>
  </si>
  <si>
    <t>08.03</t>
  </si>
  <si>
    <t>09.03</t>
  </si>
  <si>
    <t>見附</t>
  </si>
  <si>
    <t>氏名</t>
  </si>
  <si>
    <t>07.05</t>
  </si>
  <si>
    <t>竹田　味甫</t>
  </si>
  <si>
    <t>北辰</t>
  </si>
  <si>
    <t>福岡　晃子</t>
  </si>
  <si>
    <t>万葉</t>
  </si>
  <si>
    <t>城端</t>
  </si>
  <si>
    <t>Jrｵﾘﾝﾋﾟｯｸ</t>
  </si>
  <si>
    <t>日産ｽﾀ</t>
  </si>
  <si>
    <t>緑</t>
  </si>
  <si>
    <t>丸岡南</t>
  </si>
  <si>
    <t>09.22</t>
  </si>
  <si>
    <t>新津第五</t>
  </si>
  <si>
    <t>吉川　智恵</t>
  </si>
  <si>
    <t>東陽</t>
  </si>
  <si>
    <t>胎内中条</t>
  </si>
  <si>
    <t>新発田第一</t>
  </si>
  <si>
    <t>07.27</t>
  </si>
  <si>
    <t>小新</t>
  </si>
  <si>
    <t>05.04</t>
  </si>
  <si>
    <t>堀　　里江</t>
  </si>
  <si>
    <t>東陽</t>
  </si>
  <si>
    <t>縄  　　舞</t>
  </si>
  <si>
    <t>糸魚川東</t>
  </si>
  <si>
    <t>08.26</t>
  </si>
  <si>
    <t>椿　　果那</t>
  </si>
  <si>
    <t>紫雲寺</t>
  </si>
  <si>
    <t>09.23</t>
  </si>
  <si>
    <t>細田　沙希</t>
  </si>
  <si>
    <t>宝立</t>
  </si>
  <si>
    <t>内野</t>
  </si>
  <si>
    <t>辰口</t>
  </si>
  <si>
    <t>拝野紗生子</t>
  </si>
  <si>
    <t>新津第五</t>
  </si>
  <si>
    <t>上教大附</t>
  </si>
  <si>
    <t>新井</t>
  </si>
  <si>
    <t>聖籠</t>
  </si>
  <si>
    <t>高千</t>
  </si>
  <si>
    <t>砲丸投2.7k</t>
  </si>
  <si>
    <t>砲丸投2.7k</t>
  </si>
  <si>
    <t>砲丸投2.7k</t>
  </si>
  <si>
    <t>砲丸投2.7k</t>
  </si>
  <si>
    <t>砲丸投2.7k</t>
  </si>
  <si>
    <t>砲丸投2.7k</t>
  </si>
  <si>
    <t>北信越中学</t>
  </si>
  <si>
    <t>砲丸投2.7k</t>
  </si>
  <si>
    <t>柳瀬　陽香</t>
  </si>
  <si>
    <t>小坪　彩花</t>
  </si>
  <si>
    <t>志貴野</t>
  </si>
  <si>
    <t>城山</t>
  </si>
  <si>
    <t>鯖江</t>
  </si>
  <si>
    <t>万葉</t>
  </si>
  <si>
    <t>中村　優弥</t>
  </si>
  <si>
    <t>社</t>
  </si>
  <si>
    <t>坂井</t>
  </si>
  <si>
    <t>佐久東</t>
  </si>
  <si>
    <t>内山　　 結</t>
  </si>
  <si>
    <t>仁科台</t>
  </si>
  <si>
    <t>筧　　 彩乃</t>
  </si>
  <si>
    <t>吉田　　 遥</t>
  </si>
  <si>
    <t>金林　   栞</t>
  </si>
  <si>
    <t>岸　 さつき</t>
  </si>
  <si>
    <t>清泉</t>
  </si>
  <si>
    <t>国府</t>
  </si>
  <si>
    <t>04.15</t>
  </si>
  <si>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</si>
  <si>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</si>
  <si>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</si>
  <si>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</si>
  <si>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</si>
  <si>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</si>
  <si>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</si>
  <si>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</si>
  <si>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</si>
  <si>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</si>
  <si>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記録</t>
  </si>
  <si>
    <t>氏名</t>
  </si>
  <si>
    <t>学年</t>
  </si>
  <si>
    <t>県名</t>
  </si>
  <si>
    <t>富山</t>
  </si>
  <si>
    <t>期日</t>
  </si>
  <si>
    <t>場所</t>
  </si>
  <si>
    <t>備考</t>
  </si>
  <si>
    <t>手動</t>
  </si>
  <si>
    <t>石川</t>
  </si>
  <si>
    <t>風速</t>
  </si>
  <si>
    <t>学校名</t>
  </si>
  <si>
    <t>大会名</t>
  </si>
  <si>
    <t>新潟</t>
  </si>
  <si>
    <t>県総体</t>
  </si>
  <si>
    <t>新発田</t>
  </si>
  <si>
    <t>長岡</t>
  </si>
  <si>
    <t>岡﨑　夏帆</t>
  </si>
  <si>
    <t>11.03</t>
  </si>
  <si>
    <t>上越</t>
  </si>
  <si>
    <t>中越地区</t>
  </si>
  <si>
    <t>下越地区</t>
  </si>
  <si>
    <t>新潟市体育</t>
  </si>
  <si>
    <t>上越地区</t>
  </si>
  <si>
    <t>柏崎</t>
  </si>
  <si>
    <t>長岡・小千谷新人</t>
  </si>
  <si>
    <t>高橋　沙耶</t>
  </si>
  <si>
    <t>玉橋　閑佳</t>
  </si>
  <si>
    <t>10.05</t>
  </si>
  <si>
    <t>新潟市総合</t>
  </si>
  <si>
    <t>高橋　麻実</t>
  </si>
  <si>
    <t>全日中</t>
  </si>
  <si>
    <t>丸亀</t>
  </si>
  <si>
    <t/>
  </si>
  <si>
    <t>松原　ゆか</t>
  </si>
  <si>
    <t>岩﨑　春采</t>
  </si>
  <si>
    <t>小泉　直子</t>
  </si>
  <si>
    <t>神田　美佳</t>
  </si>
  <si>
    <t>島田　美咲</t>
  </si>
  <si>
    <t>伊丹　真衣</t>
  </si>
  <si>
    <t>目黒　涼子</t>
  </si>
  <si>
    <t>池田　瑠衣</t>
  </si>
  <si>
    <t>山本　千聖</t>
  </si>
  <si>
    <t>10.27</t>
  </si>
  <si>
    <t>近藤　綾美</t>
  </si>
  <si>
    <t>香川</t>
  </si>
  <si>
    <t>中越選手権</t>
  </si>
  <si>
    <t>松本　実生</t>
  </si>
  <si>
    <t>近藤　里紗</t>
  </si>
  <si>
    <t>大谷　有加</t>
  </si>
  <si>
    <t>高橋　千秋</t>
  </si>
  <si>
    <t>佐藤　華子</t>
  </si>
  <si>
    <t>稲葉　美鈴</t>
  </si>
  <si>
    <t>渡辺　祥子</t>
  </si>
  <si>
    <t>胎内</t>
  </si>
  <si>
    <t>10.14</t>
  </si>
  <si>
    <t>樋浦　有希</t>
  </si>
  <si>
    <t>砲丸投2.7k</t>
  </si>
  <si>
    <t>梨本　彩華</t>
  </si>
  <si>
    <t>牧井　貴子</t>
  </si>
  <si>
    <t>池田　瑛梨</t>
  </si>
  <si>
    <t>長石　佳織</t>
  </si>
  <si>
    <t>10.28</t>
  </si>
  <si>
    <t>下道　有紗</t>
  </si>
  <si>
    <t>三ッ村彩花</t>
  </si>
  <si>
    <t>小松市記④</t>
  </si>
  <si>
    <t>池田あかね</t>
  </si>
  <si>
    <t>金沢市新人</t>
  </si>
  <si>
    <t>物見山</t>
  </si>
  <si>
    <t>辻　夕姫江</t>
  </si>
  <si>
    <t>東方　彩稀</t>
  </si>
  <si>
    <t>加賀市記②</t>
  </si>
  <si>
    <t>酒井　仁美</t>
  </si>
  <si>
    <t>小松市中学</t>
  </si>
  <si>
    <t>全能登新人</t>
  </si>
  <si>
    <t>物見山</t>
  </si>
  <si>
    <t>山本　李奈</t>
  </si>
  <si>
    <t>七尾城山記⑤</t>
  </si>
  <si>
    <t>明作　志帆</t>
  </si>
  <si>
    <t>県選手権</t>
  </si>
  <si>
    <t>室　　瑞季</t>
  </si>
  <si>
    <t>北信越中学</t>
  </si>
  <si>
    <t>うのけ</t>
  </si>
  <si>
    <t>赤島　　薫</t>
  </si>
  <si>
    <t>山岸さくら</t>
  </si>
  <si>
    <t>小松市記②</t>
  </si>
  <si>
    <t>北村　紗希</t>
  </si>
  <si>
    <t>中村　真紀</t>
  </si>
  <si>
    <t>能美新人</t>
  </si>
  <si>
    <t>今村　悠華</t>
  </si>
  <si>
    <t>平山　　茜</t>
  </si>
  <si>
    <t>坪原　綾香</t>
  </si>
  <si>
    <t>浜井　杏衣</t>
  </si>
  <si>
    <t>砲丸投2.7k</t>
  </si>
  <si>
    <t>下道　有紗</t>
  </si>
  <si>
    <t>加賀市記①</t>
  </si>
  <si>
    <t>吉田　光葉</t>
  </si>
  <si>
    <t>富山</t>
  </si>
  <si>
    <t>岡本　亜季</t>
  </si>
  <si>
    <t>梅原　凌</t>
  </si>
  <si>
    <t>岡村　陽乃</t>
  </si>
  <si>
    <t>川井　優里</t>
  </si>
  <si>
    <t>砲丸投2.7k</t>
  </si>
  <si>
    <t>吉江　紋加</t>
  </si>
  <si>
    <t>福井</t>
  </si>
  <si>
    <t>福井</t>
  </si>
  <si>
    <t>高田　侑来</t>
  </si>
  <si>
    <t>春季中学</t>
  </si>
  <si>
    <t>福井</t>
  </si>
  <si>
    <t>佐竹　葉月</t>
  </si>
  <si>
    <t>濵　可奈子</t>
  </si>
  <si>
    <t>氏家　更紗</t>
  </si>
  <si>
    <t>北信越中学</t>
  </si>
  <si>
    <t>北信越中学</t>
  </si>
  <si>
    <t>富山</t>
  </si>
  <si>
    <t>蜂谷　麻実</t>
  </si>
  <si>
    <t>浦谷くるみ</t>
  </si>
  <si>
    <t>鯖丹地区</t>
  </si>
  <si>
    <t>鯖江</t>
  </si>
  <si>
    <t>三浦　愛恵</t>
  </si>
  <si>
    <t>前田　佳那</t>
  </si>
  <si>
    <t>県中陸上</t>
  </si>
  <si>
    <t>敦賀</t>
  </si>
  <si>
    <t>白川　夏美</t>
  </si>
  <si>
    <t>福岡　典子</t>
  </si>
  <si>
    <t>河端　祐味</t>
  </si>
  <si>
    <t>伊藤　彩華</t>
  </si>
  <si>
    <t>1.3</t>
  </si>
  <si>
    <t>征矢　萌唯</t>
  </si>
  <si>
    <t>長野</t>
  </si>
  <si>
    <t>08.08</t>
  </si>
  <si>
    <t>北信越中学</t>
  </si>
  <si>
    <t>富山</t>
  </si>
  <si>
    <t>2.0</t>
  </si>
  <si>
    <t>松本</t>
  </si>
  <si>
    <t>山﨑百合菜</t>
  </si>
  <si>
    <t>07.02</t>
  </si>
  <si>
    <t>県総体</t>
  </si>
  <si>
    <t>1.1</t>
  </si>
  <si>
    <t>07.22</t>
  </si>
  <si>
    <t>通信大会</t>
  </si>
  <si>
    <t>長野</t>
  </si>
  <si>
    <t>0.4</t>
  </si>
  <si>
    <t>中田　倭菜</t>
  </si>
  <si>
    <t>0.0</t>
  </si>
  <si>
    <t>0.7</t>
  </si>
  <si>
    <t>07.23</t>
  </si>
  <si>
    <t>県選手権</t>
  </si>
  <si>
    <t>上條　智子</t>
  </si>
  <si>
    <t>牛越あかね</t>
  </si>
  <si>
    <t>青木明日香</t>
  </si>
  <si>
    <t>加藤　未有</t>
  </si>
  <si>
    <t>渋澤　真理</t>
  </si>
  <si>
    <t>佐々木文華</t>
  </si>
  <si>
    <t>09.03</t>
  </si>
  <si>
    <t>中田　倭菜</t>
  </si>
  <si>
    <t>0.8</t>
  </si>
  <si>
    <t>通信大会</t>
  </si>
  <si>
    <t>安藤穂志乃</t>
  </si>
  <si>
    <t>09.23</t>
  </si>
  <si>
    <t>花岡　里帆</t>
  </si>
  <si>
    <t>06.24</t>
  </si>
  <si>
    <t>国体強化</t>
  </si>
  <si>
    <t>桐山明日香</t>
  </si>
  <si>
    <t>田鶴浜</t>
  </si>
  <si>
    <t>三国</t>
  </si>
  <si>
    <t>明倫</t>
  </si>
  <si>
    <t>箕輪</t>
  </si>
  <si>
    <t>豊科北</t>
  </si>
  <si>
    <t>長野西部</t>
  </si>
  <si>
    <t>丸内</t>
  </si>
  <si>
    <t>安宅</t>
  </si>
  <si>
    <t>07.26</t>
  </si>
  <si>
    <t>07.05</t>
  </si>
  <si>
    <t>06.01</t>
  </si>
  <si>
    <t>06.04</t>
  </si>
  <si>
    <t>07.23</t>
  </si>
  <si>
    <t>08.08</t>
  </si>
  <si>
    <t>全日中</t>
  </si>
  <si>
    <t>Jrｵﾘﾝﾋﾟｯｸ</t>
  </si>
  <si>
    <t>通信大会</t>
  </si>
  <si>
    <t>県ﾅｲﾀｰ</t>
  </si>
  <si>
    <t>県総体</t>
  </si>
  <si>
    <t>新潟ｽﾀ</t>
  </si>
  <si>
    <t>丸亀</t>
  </si>
  <si>
    <t>末広</t>
  </si>
  <si>
    <t>西部</t>
  </si>
  <si>
    <t>小松</t>
  </si>
  <si>
    <t>加賀</t>
  </si>
  <si>
    <t>末広</t>
  </si>
  <si>
    <t>西部</t>
  </si>
  <si>
    <t>七尾</t>
  </si>
  <si>
    <t>富山</t>
  </si>
  <si>
    <t>明倫</t>
  </si>
  <si>
    <t>福井</t>
  </si>
  <si>
    <t>春季中学</t>
  </si>
  <si>
    <t>福井</t>
  </si>
  <si>
    <t>櫻ヶ岡</t>
  </si>
  <si>
    <t>長野</t>
  </si>
  <si>
    <t>板津</t>
  </si>
  <si>
    <t>北辰</t>
  </si>
  <si>
    <t>向洋</t>
  </si>
  <si>
    <t>北信越中学</t>
  </si>
  <si>
    <t>県総体</t>
  </si>
  <si>
    <t>利賀</t>
  </si>
  <si>
    <t>小浜</t>
  </si>
  <si>
    <t>山辺</t>
  </si>
  <si>
    <t>牛越あかね</t>
  </si>
  <si>
    <t>島田　怜奈</t>
  </si>
  <si>
    <t>青木明日香</t>
  </si>
  <si>
    <t>菅野</t>
  </si>
  <si>
    <t>松代</t>
  </si>
  <si>
    <t>長野北部</t>
  </si>
  <si>
    <t>広徳</t>
  </si>
  <si>
    <t>08.08</t>
  </si>
  <si>
    <t>07.02</t>
  </si>
  <si>
    <t>07.15</t>
  </si>
  <si>
    <t>通信大会</t>
  </si>
  <si>
    <t>加賀新人</t>
  </si>
  <si>
    <t>富山</t>
  </si>
  <si>
    <t>加藤　未有</t>
  </si>
  <si>
    <t>渋澤　真理</t>
  </si>
  <si>
    <t>09.03</t>
  </si>
  <si>
    <t>全日中</t>
  </si>
  <si>
    <t>日産ｽﾀ</t>
  </si>
  <si>
    <t>丸亀</t>
  </si>
  <si>
    <t>赤穂</t>
  </si>
  <si>
    <t>山中</t>
  </si>
  <si>
    <t>08.20</t>
  </si>
  <si>
    <t>末広</t>
  </si>
  <si>
    <t>篠ノ井西</t>
  </si>
  <si>
    <t>古谷麻由子</t>
  </si>
  <si>
    <t>茅野東部</t>
  </si>
  <si>
    <t>04.23</t>
  </si>
  <si>
    <t>大門</t>
  </si>
  <si>
    <t>三方</t>
  </si>
  <si>
    <t>富山</t>
  </si>
  <si>
    <t>中央</t>
  </si>
  <si>
    <t>田邊　章乃</t>
  </si>
  <si>
    <t>勝山南部</t>
  </si>
  <si>
    <t>上田第四</t>
  </si>
  <si>
    <t>宮田</t>
  </si>
  <si>
    <t>新人中南</t>
  </si>
  <si>
    <t>松本</t>
  </si>
  <si>
    <t>瑞穂</t>
  </si>
  <si>
    <t>07.27</t>
  </si>
  <si>
    <t>織田裕美恵</t>
  </si>
  <si>
    <t>長岡西</t>
  </si>
  <si>
    <t>諏訪部香里</t>
  </si>
  <si>
    <t>湯沢</t>
  </si>
  <si>
    <t>東北</t>
  </si>
  <si>
    <t>08.08</t>
  </si>
  <si>
    <t>荻野　　愛</t>
  </si>
  <si>
    <t>芦城</t>
  </si>
  <si>
    <t>07.01</t>
  </si>
  <si>
    <t>07.09</t>
  </si>
  <si>
    <t>山川　紗貴</t>
  </si>
  <si>
    <t>山中</t>
  </si>
  <si>
    <t>加賀新人</t>
  </si>
  <si>
    <t>金沢錦丘</t>
  </si>
  <si>
    <t>Jrｵﾘﾝﾋﾟｯｸ</t>
  </si>
  <si>
    <t>日産ｽﾀ</t>
  </si>
  <si>
    <t>丸内</t>
  </si>
  <si>
    <t>08.19</t>
  </si>
  <si>
    <t>釜井　秀実</t>
  </si>
  <si>
    <t>安宅</t>
  </si>
  <si>
    <t>06.04</t>
  </si>
  <si>
    <t>末広</t>
  </si>
  <si>
    <t>高岡</t>
  </si>
  <si>
    <t>重吉季里子</t>
  </si>
  <si>
    <t>板津</t>
  </si>
  <si>
    <t>山代</t>
  </si>
  <si>
    <t>07.16</t>
  </si>
  <si>
    <t>金沢</t>
  </si>
  <si>
    <t>09.24</t>
  </si>
  <si>
    <t>金沢</t>
  </si>
  <si>
    <t>北信越　　　　48"98　　荒谷･高橋･飛騨･木村 　 富山・堀川　　　 04.06.02  富山　</t>
  </si>
  <si>
    <t>チーム名</t>
  </si>
  <si>
    <t>学年</t>
  </si>
  <si>
    <t>大会名</t>
  </si>
  <si>
    <t>4×100mR</t>
  </si>
  <si>
    <t>全国</t>
  </si>
  <si>
    <t>国立</t>
  </si>
  <si>
    <t>北信越</t>
  </si>
  <si>
    <t>(手)11.9</t>
  </si>
  <si>
    <t>(手)11.7</t>
  </si>
  <si>
    <t>金子　朋未</t>
  </si>
  <si>
    <t>埼玉・大谷</t>
  </si>
  <si>
    <t>91.08.21</t>
  </si>
  <si>
    <t>宮崎</t>
  </si>
  <si>
    <t>茂木　麻子</t>
  </si>
  <si>
    <t>山形・河北</t>
  </si>
  <si>
    <t>89.07.08</t>
  </si>
  <si>
    <t>山形</t>
  </si>
  <si>
    <t>吉田　香織</t>
  </si>
  <si>
    <t>福井・足羽</t>
  </si>
  <si>
    <t>88.08.21</t>
  </si>
  <si>
    <t>開成山</t>
  </si>
  <si>
    <t>89.05.13</t>
  </si>
  <si>
    <t>燕</t>
  </si>
  <si>
    <t>新潟</t>
  </si>
  <si>
    <t>05.21</t>
  </si>
  <si>
    <t>県Jr長岡</t>
  </si>
  <si>
    <t>長岡</t>
  </si>
  <si>
    <t>三ッ村彩花</t>
  </si>
  <si>
    <t>酒井まどか</t>
  </si>
  <si>
    <t>中央</t>
  </si>
  <si>
    <t>06.01</t>
  </si>
  <si>
    <t>長谷川　綾</t>
  </si>
  <si>
    <t>北条</t>
  </si>
  <si>
    <t>妙高</t>
  </si>
  <si>
    <t>07.09</t>
  </si>
  <si>
    <t>新潟</t>
  </si>
  <si>
    <t>県総体</t>
  </si>
  <si>
    <t>新発田</t>
  </si>
  <si>
    <t>県総体</t>
  </si>
  <si>
    <t>新発田</t>
  </si>
  <si>
    <t>(手)24.0</t>
  </si>
  <si>
    <t>茂木　麻子</t>
  </si>
  <si>
    <t>山形・河北</t>
  </si>
  <si>
    <t>89.08.10</t>
  </si>
  <si>
    <t>宮城</t>
  </si>
  <si>
    <t>奥埜めぐみ</t>
  </si>
  <si>
    <t>兵庫・竜山</t>
  </si>
  <si>
    <t>97.07.11</t>
  </si>
  <si>
    <t>王子</t>
  </si>
  <si>
    <t>渡辺　　 梓</t>
  </si>
  <si>
    <t>新潟・新潟浜松</t>
  </si>
  <si>
    <t>01.10.26</t>
  </si>
  <si>
    <t>横浜国際</t>
  </si>
  <si>
    <t>2.07.81</t>
  </si>
  <si>
    <t>2.11.97</t>
  </si>
  <si>
    <t>市川　良子</t>
  </si>
  <si>
    <t>本間久美子</t>
  </si>
  <si>
    <t>山口・浅江</t>
  </si>
  <si>
    <t>新潟・宮浦</t>
  </si>
  <si>
    <t>91.06.15</t>
  </si>
  <si>
    <t>92.10.08</t>
  </si>
  <si>
    <t>4.21.41</t>
  </si>
  <si>
    <t>4.29.83</t>
  </si>
  <si>
    <t>宮崎　安澄</t>
  </si>
  <si>
    <t>竹中　奈緒</t>
  </si>
  <si>
    <t>熊本・湖東</t>
  </si>
  <si>
    <t>福井・三方</t>
  </si>
  <si>
    <t>89.10.21</t>
  </si>
  <si>
    <t>92.10.18</t>
  </si>
  <si>
    <t>(手)13.7</t>
  </si>
  <si>
    <t>池田久美子</t>
  </si>
  <si>
    <t>東田　　 望</t>
  </si>
  <si>
    <t>熊谷　史子</t>
  </si>
  <si>
    <t>山形・酒田第三</t>
  </si>
  <si>
    <t>奈良・郡山南</t>
  </si>
  <si>
    <t>福井・松陵</t>
  </si>
  <si>
    <t>95.10.28</t>
  </si>
  <si>
    <t>87.09.05</t>
  </si>
  <si>
    <t>99.08.22</t>
  </si>
  <si>
    <t>橿原</t>
  </si>
  <si>
    <t>1m87</t>
  </si>
  <si>
    <t>1m87</t>
  </si>
  <si>
    <t>佐藤　恵</t>
  </si>
  <si>
    <t>新潟・木戸</t>
  </si>
  <si>
    <t>81.10.25</t>
  </si>
  <si>
    <t>81.10.25</t>
  </si>
  <si>
    <t>6m19</t>
  </si>
  <si>
    <t>5m83</t>
  </si>
  <si>
    <t>浅田　真美</t>
  </si>
  <si>
    <t>富山・福光</t>
  </si>
  <si>
    <t>95.11.19</t>
  </si>
  <si>
    <t>96.08.20</t>
  </si>
  <si>
    <t>台北</t>
  </si>
  <si>
    <t>草薙</t>
  </si>
  <si>
    <t>16m16</t>
  </si>
  <si>
    <t>14m83</t>
  </si>
  <si>
    <t>林　香代子</t>
  </si>
  <si>
    <t>渡辺　希実</t>
  </si>
  <si>
    <t>熊本・長洲</t>
  </si>
  <si>
    <t>福井・美浜</t>
  </si>
  <si>
    <t>67.10.31</t>
  </si>
  <si>
    <t>04.05.15</t>
  </si>
  <si>
    <t>水前寺</t>
  </si>
  <si>
    <t>敦賀</t>
  </si>
  <si>
    <t>北信越　　　3102点　　 浜野　りえ　　　福井・小浜　　　　　　　05.08.20    長良川 　</t>
  </si>
  <si>
    <t>100mH</t>
  </si>
  <si>
    <t>砲丸投</t>
  </si>
  <si>
    <t>200m</t>
  </si>
  <si>
    <t>大会名</t>
  </si>
  <si>
    <t>四種</t>
  </si>
  <si>
    <t>三種Ａ</t>
  </si>
  <si>
    <t>曾根　悠希</t>
  </si>
  <si>
    <t>石川</t>
  </si>
  <si>
    <t>三ツ村彩花</t>
  </si>
  <si>
    <t>森元　聡美</t>
  </si>
  <si>
    <t>-3.9</t>
  </si>
  <si>
    <t>全　国　　　3110点　　 岡部ｿﾌｨ満有子 　山形・宮川　　　　　　　06.08.21    丸亀</t>
  </si>
  <si>
    <t>100mＨ 14.40 - HJ 1.64  - SP 12.01 - 200m 26.73</t>
  </si>
  <si>
    <t>100mＨ 14.40 - HJ 1.64  - SP 12.01 - 200m 26.73</t>
  </si>
  <si>
    <t>胎内中条</t>
  </si>
  <si>
    <t>上山</t>
  </si>
  <si>
    <t>塩沢</t>
  </si>
  <si>
    <t>新津第五</t>
  </si>
  <si>
    <t>見附</t>
  </si>
  <si>
    <t>十日町中条</t>
  </si>
  <si>
    <t>齋藤明日香</t>
  </si>
  <si>
    <t>三浦　愛恵</t>
  </si>
  <si>
    <t>蜂谷　麻実</t>
  </si>
  <si>
    <t>福岡　晃子</t>
  </si>
  <si>
    <t>美浜</t>
  </si>
  <si>
    <t>東陽</t>
  </si>
  <si>
    <t>足羽第一</t>
  </si>
  <si>
    <t>鯖江</t>
  </si>
  <si>
    <t>富山</t>
  </si>
  <si>
    <t>後藤　紗希</t>
  </si>
  <si>
    <t>小平　亜湖</t>
  </si>
  <si>
    <t>竹田　味甫</t>
  </si>
  <si>
    <t>池田　祥子</t>
  </si>
  <si>
    <t>附属</t>
  </si>
  <si>
    <t>岩瀬</t>
  </si>
  <si>
    <t>前田千菜美</t>
  </si>
  <si>
    <t>山中</t>
  </si>
  <si>
    <t>丸内</t>
  </si>
  <si>
    <t>北辰</t>
  </si>
  <si>
    <t>美川</t>
  </si>
  <si>
    <t>城端</t>
  </si>
  <si>
    <t>0.0</t>
  </si>
  <si>
    <t>1.0</t>
  </si>
  <si>
    <t>-4.0</t>
  </si>
  <si>
    <t>07.27</t>
  </si>
  <si>
    <t>06.13</t>
  </si>
  <si>
    <t>07.06</t>
  </si>
  <si>
    <t>07.21</t>
  </si>
  <si>
    <t>08.08</t>
  </si>
  <si>
    <t>07.16</t>
  </si>
  <si>
    <t>07.08</t>
  </si>
  <si>
    <t>06.17</t>
  </si>
  <si>
    <t>05.05</t>
  </si>
  <si>
    <t>07.22</t>
  </si>
  <si>
    <t>06.01</t>
  </si>
  <si>
    <t>県中混成</t>
  </si>
  <si>
    <t>五福</t>
  </si>
  <si>
    <t>燕</t>
  </si>
  <si>
    <t>増田</t>
  </si>
  <si>
    <t>玉橋</t>
  </si>
  <si>
    <t>2</t>
  </si>
  <si>
    <t>鈴木</t>
  </si>
  <si>
    <t>1</t>
  </si>
  <si>
    <t>田中</t>
  </si>
  <si>
    <t>五泉北</t>
  </si>
  <si>
    <t>金子</t>
  </si>
  <si>
    <t>大湊</t>
  </si>
  <si>
    <t>3</t>
  </si>
  <si>
    <t>近藤</t>
  </si>
  <si>
    <t>分水</t>
  </si>
  <si>
    <t>渋木</t>
  </si>
  <si>
    <t>酒井</t>
  </si>
  <si>
    <t>永井</t>
  </si>
  <si>
    <t>丸山</t>
  </si>
  <si>
    <t>城東</t>
  </si>
  <si>
    <t>永野</t>
  </si>
  <si>
    <t>橋本</t>
  </si>
  <si>
    <t>白倉</t>
  </si>
  <si>
    <t>岡﨑</t>
  </si>
  <si>
    <t>藤田</t>
  </si>
  <si>
    <t>稲葉</t>
  </si>
  <si>
    <t>小針</t>
  </si>
  <si>
    <t>早川</t>
  </si>
  <si>
    <t>堀川</t>
  </si>
  <si>
    <t>坂井</t>
  </si>
  <si>
    <t>井上</t>
  </si>
  <si>
    <t>金沢錦丘</t>
  </si>
  <si>
    <t>南</t>
  </si>
  <si>
    <t>東方麻</t>
  </si>
  <si>
    <t>東方彩</t>
  </si>
  <si>
    <t>池田</t>
  </si>
  <si>
    <t>山内</t>
  </si>
  <si>
    <t>辻</t>
  </si>
  <si>
    <t>片山</t>
  </si>
  <si>
    <t>東</t>
  </si>
  <si>
    <t>打和</t>
  </si>
  <si>
    <t>西野</t>
  </si>
  <si>
    <t>吉田</t>
  </si>
  <si>
    <t>重吉</t>
  </si>
  <si>
    <t>北村</t>
  </si>
  <si>
    <t>明道</t>
  </si>
  <si>
    <t>高田</t>
  </si>
  <si>
    <t>熊澤</t>
  </si>
  <si>
    <t>氏家</t>
  </si>
  <si>
    <t>鯖江</t>
  </si>
  <si>
    <t>佐竹</t>
  </si>
  <si>
    <t>内山</t>
  </si>
  <si>
    <t>近藤</t>
  </si>
  <si>
    <t>明倫</t>
  </si>
  <si>
    <t>吉村</t>
  </si>
  <si>
    <t>中谷</t>
  </si>
  <si>
    <t>河村</t>
  </si>
  <si>
    <t>濵</t>
  </si>
  <si>
    <t>宮川</t>
  </si>
  <si>
    <t>近藤</t>
  </si>
  <si>
    <t>寺井</t>
  </si>
  <si>
    <t>中央</t>
  </si>
  <si>
    <t>磯田</t>
  </si>
  <si>
    <t>中山</t>
  </si>
  <si>
    <t>白川</t>
  </si>
  <si>
    <t>①</t>
  </si>
  <si>
    <t>②</t>
  </si>
  <si>
    <t>③</t>
  </si>
  <si>
    <t>④</t>
  </si>
  <si>
    <t>全　国　　　　47"86　　猪股･城島･笹川･滝瀬　　埼玉・常盤　　　 83.09.17　国立</t>
  </si>
  <si>
    <t>大場</t>
  </si>
  <si>
    <t>中村</t>
  </si>
  <si>
    <t>赤羽</t>
  </si>
  <si>
    <t>明道</t>
  </si>
  <si>
    <t>北村</t>
  </si>
  <si>
    <t>丸亀</t>
  </si>
  <si>
    <t>赤澤</t>
  </si>
  <si>
    <t>08.21</t>
  </si>
  <si>
    <t>07.23</t>
  </si>
  <si>
    <t>松井</t>
  </si>
  <si>
    <t>08.19</t>
  </si>
  <si>
    <t>上越秋季記</t>
  </si>
  <si>
    <t>中越地区記</t>
  </si>
  <si>
    <t>県長距離記</t>
  </si>
  <si>
    <t>Jo突破記</t>
  </si>
  <si>
    <t>下越記</t>
  </si>
  <si>
    <t>下越地区記</t>
  </si>
  <si>
    <t>富山市記</t>
  </si>
  <si>
    <t>春季記</t>
  </si>
  <si>
    <t>五福</t>
  </si>
  <si>
    <t>2006北信越20傑【女子100m】</t>
  </si>
  <si>
    <t>2006北信越20傑【女子200m】</t>
  </si>
  <si>
    <t>2006北信越20傑【女子800m】</t>
  </si>
  <si>
    <t>2006北信越20傑【女子1500m】</t>
  </si>
  <si>
    <t>2006北信越20傑【女子100mH(0.764/8.0)】</t>
  </si>
  <si>
    <t>2006北信越20傑【女子4×100mR】</t>
  </si>
  <si>
    <t>2006北信越20傑【女子走高跳】</t>
  </si>
  <si>
    <t>2006北信越20傑【女子走幅跳】</t>
  </si>
  <si>
    <t>2006北信越20傑【女子砲丸投(2.721kg)】</t>
  </si>
  <si>
    <t>2006北信越20傑【女子四種競技】</t>
  </si>
  <si>
    <t>上越秋季記</t>
  </si>
  <si>
    <t>06.01</t>
  </si>
  <si>
    <t>08.19</t>
  </si>
  <si>
    <t>07.27</t>
  </si>
  <si>
    <t>富大附属</t>
  </si>
  <si>
    <t>新庄</t>
  </si>
  <si>
    <t>桂沢</t>
  </si>
  <si>
    <t>前田</t>
  </si>
  <si>
    <t>ﾋﾞｯｸﾞﾌｪｽﾀ記</t>
  </si>
  <si>
    <t>07.01</t>
  </si>
  <si>
    <t>05.04</t>
  </si>
  <si>
    <t>吉山</t>
  </si>
  <si>
    <t>08.21</t>
  </si>
  <si>
    <t>板津</t>
  </si>
  <si>
    <t>緑</t>
  </si>
  <si>
    <t>升谷</t>
  </si>
  <si>
    <t>岩倉</t>
  </si>
  <si>
    <t>07.15</t>
  </si>
  <si>
    <t>鶴来</t>
  </si>
  <si>
    <t>記録</t>
  </si>
  <si>
    <t>高橋　麻実</t>
  </si>
  <si>
    <t>上山</t>
  </si>
  <si>
    <t>熊澤　真奈</t>
  </si>
  <si>
    <t>明道</t>
  </si>
  <si>
    <t>07.23</t>
  </si>
  <si>
    <t>近藤　綾美</t>
  </si>
  <si>
    <t>胎内中条</t>
  </si>
  <si>
    <t>08.20</t>
  </si>
  <si>
    <t>足羽第一</t>
  </si>
  <si>
    <t>竹内恵梨子</t>
  </si>
  <si>
    <t>額</t>
  </si>
  <si>
    <t>08.08</t>
  </si>
  <si>
    <t>高橋　沙耶</t>
  </si>
  <si>
    <t>塩沢</t>
  </si>
  <si>
    <t>08.08</t>
  </si>
  <si>
    <t>上滝</t>
  </si>
  <si>
    <t>08.08</t>
  </si>
  <si>
    <t>富山</t>
  </si>
  <si>
    <t>東陽</t>
  </si>
  <si>
    <t>古屋　摩衣</t>
  </si>
  <si>
    <t>根上</t>
  </si>
  <si>
    <t>04.22</t>
  </si>
  <si>
    <t>齋藤明日香</t>
  </si>
  <si>
    <t>丸岡南</t>
  </si>
  <si>
    <t>内山　愛恵</t>
  </si>
  <si>
    <t>鯖江</t>
  </si>
  <si>
    <t>市橋加奈子</t>
  </si>
  <si>
    <t>気比</t>
  </si>
  <si>
    <t>西　なつみ</t>
  </si>
  <si>
    <t>柳田</t>
  </si>
  <si>
    <t>07.15</t>
  </si>
  <si>
    <t>小平　亜湖</t>
  </si>
  <si>
    <t>佐久東</t>
  </si>
  <si>
    <t>10.29</t>
  </si>
  <si>
    <t>Jrｵﾘﾝﾋﾟｯｸ</t>
  </si>
  <si>
    <t>日産ｽﾀ</t>
  </si>
  <si>
    <t>坂下　千奈</t>
  </si>
  <si>
    <t>国府</t>
  </si>
  <si>
    <t>06.04</t>
  </si>
  <si>
    <t>末広</t>
  </si>
  <si>
    <t>臼池　晴奈</t>
  </si>
  <si>
    <t>田鶴浜</t>
  </si>
  <si>
    <t>2.0</t>
  </si>
  <si>
    <t>西海土　玲</t>
  </si>
  <si>
    <t>分水</t>
  </si>
  <si>
    <t>05.04</t>
  </si>
  <si>
    <t>泉　　愛実</t>
  </si>
  <si>
    <t>松陵</t>
  </si>
  <si>
    <t>荻野　　愛</t>
  </si>
  <si>
    <t>芦城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</si>
</sst>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_);[Red]\(0\)"/>
    <numFmt numFmtId="183" formatCode="##&quot;秒&quot;##"/>
    <numFmt numFmtId="184" formatCode="#&quot;分&quot;##&quot;秒&quot;##"/>
    <numFmt numFmtId="185" formatCode="#&quot;分&quot;##&quot;秒&quot;#"/>
    <numFmt numFmtId="186" formatCode="#&quot;m&quot;##"/>
    <numFmt numFmtId="187" formatCode="##&quot;m&quot;##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thin"/>
      <top style="dotted">
        <color indexed="8"/>
      </top>
      <bottom style="medium"/>
    </border>
    <border>
      <left style="thin">
        <color indexed="8"/>
      </left>
      <right style="medium"/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>
        <color indexed="8"/>
      </top>
      <bottom>
        <color indexed="63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 style="dotted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177" fontId="9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177" fontId="9" fillId="2" borderId="8" xfId="0" applyNumberFormat="1" applyFont="1" applyFill="1" applyBorder="1" applyAlignment="1">
      <alignment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1" fontId="9" fillId="2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/>
    </xf>
    <xf numFmtId="177" fontId="9" fillId="0" borderId="8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177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177" fontId="9" fillId="0" borderId="1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left" vertical="center"/>
    </xf>
    <xf numFmtId="0" fontId="9" fillId="2" borderId="14" xfId="0" applyNumberFormat="1" applyFont="1" applyFill="1" applyBorder="1" applyAlignment="1">
      <alignment horizontal="left" vertical="center"/>
    </xf>
    <xf numFmtId="0" fontId="9" fillId="0" borderId="15" xfId="0" applyNumberFormat="1" applyFont="1" applyBorder="1" applyAlignment="1">
      <alignment/>
    </xf>
    <xf numFmtId="0" fontId="11" fillId="0" borderId="8" xfId="0" applyNumberFormat="1" applyFont="1" applyBorder="1" applyAlignment="1">
      <alignment horizontal="left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vertical="center"/>
    </xf>
    <xf numFmtId="0" fontId="9" fillId="2" borderId="11" xfId="0" applyNumberFormat="1" applyFont="1" applyFill="1" applyBorder="1" applyAlignment="1">
      <alignment horizontal="left" vertical="center"/>
    </xf>
    <xf numFmtId="49" fontId="9" fillId="2" borderId="14" xfId="0" applyNumberFormat="1" applyFont="1" applyFill="1" applyBorder="1" applyAlignment="1">
      <alignment horizontal="right" vertical="center"/>
    </xf>
    <xf numFmtId="1" fontId="9" fillId="2" borderId="14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vertical="center"/>
    </xf>
    <xf numFmtId="177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/>
    </xf>
    <xf numFmtId="177" fontId="9" fillId="0" borderId="5" xfId="0" applyNumberFormat="1" applyFont="1" applyBorder="1" applyAlignment="1">
      <alignment horizontal="right" vertical="center"/>
    </xf>
    <xf numFmtId="177" fontId="9" fillId="2" borderId="8" xfId="0" applyNumberFormat="1" applyFont="1" applyFill="1" applyBorder="1" applyAlignment="1">
      <alignment horizontal="right" vertical="center"/>
    </xf>
    <xf numFmtId="0" fontId="9" fillId="2" borderId="9" xfId="0" applyNumberFormat="1" applyFont="1" applyFill="1" applyBorder="1" applyAlignment="1">
      <alignment vertical="center"/>
    </xf>
    <xf numFmtId="177" fontId="9" fillId="2" borderId="14" xfId="0" applyNumberFormat="1" applyFont="1" applyFill="1" applyBorder="1" applyAlignment="1">
      <alignment horizontal="right" vertical="center"/>
    </xf>
    <xf numFmtId="177" fontId="9" fillId="0" borderId="8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14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right"/>
    </xf>
    <xf numFmtId="177" fontId="11" fillId="0" borderId="5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0" fontId="11" fillId="0" borderId="5" xfId="0" applyNumberFormat="1" applyFont="1" applyBorder="1" applyAlignment="1">
      <alignment vertical="center"/>
    </xf>
    <xf numFmtId="177" fontId="9" fillId="2" borderId="11" xfId="0" applyNumberFormat="1" applyFont="1" applyFill="1" applyBorder="1" applyAlignment="1">
      <alignment horizontal="right" vertical="center"/>
    </xf>
    <xf numFmtId="1" fontId="9" fillId="2" borderId="1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right" vertical="center"/>
    </xf>
    <xf numFmtId="0" fontId="9" fillId="3" borderId="8" xfId="0" applyNumberFormat="1" applyFont="1" applyFill="1" applyBorder="1" applyAlignment="1">
      <alignment horizontal="left" vertical="center"/>
    </xf>
    <xf numFmtId="1" fontId="9" fillId="3" borderId="8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177" fontId="9" fillId="2" borderId="14" xfId="0" applyNumberFormat="1" applyFont="1" applyFill="1" applyBorder="1" applyAlignment="1">
      <alignment vertical="center"/>
    </xf>
    <xf numFmtId="0" fontId="11" fillId="0" borderId="14" xfId="0" applyNumberFormat="1" applyFont="1" applyBorder="1" applyAlignment="1">
      <alignment horizontal="left" vertical="center"/>
    </xf>
    <xf numFmtId="177" fontId="11" fillId="0" borderId="14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right" vertical="center"/>
    </xf>
    <xf numFmtId="177" fontId="9" fillId="3" borderId="11" xfId="0" applyNumberFormat="1" applyFont="1" applyFill="1" applyBorder="1" applyAlignment="1">
      <alignment horizontal="right" vertical="center"/>
    </xf>
    <xf numFmtId="177" fontId="11" fillId="0" borderId="11" xfId="0" applyNumberFormat="1" applyFont="1" applyBorder="1" applyAlignment="1">
      <alignment vertical="center"/>
    </xf>
    <xf numFmtId="0" fontId="9" fillId="3" borderId="11" xfId="0" applyNumberFormat="1" applyFont="1" applyFill="1" applyBorder="1" applyAlignment="1">
      <alignment horizontal="left" vertical="center"/>
    </xf>
    <xf numFmtId="0" fontId="11" fillId="0" borderId="17" xfId="0" applyNumberFormat="1" applyFont="1" applyBorder="1" applyAlignment="1">
      <alignment horizontal="left" vertical="center"/>
    </xf>
    <xf numFmtId="1" fontId="9" fillId="3" borderId="11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vertical="top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9" fillId="0" borderId="23" xfId="0" applyNumberFormat="1" applyFont="1" applyBorder="1" applyAlignment="1">
      <alignment vertical="top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0" fontId="9" fillId="0" borderId="23" xfId="0" applyNumberFormat="1" applyFont="1" applyBorder="1" applyAlignment="1">
      <alignment horizontal="center" vertical="top" shrinkToFit="1"/>
    </xf>
    <xf numFmtId="0" fontId="9" fillId="0" borderId="0" xfId="0" applyNumberFormat="1" applyFont="1" applyBorder="1" applyAlignment="1">
      <alignment horizontal="center" vertical="top" shrinkToFit="1"/>
    </xf>
    <xf numFmtId="0" fontId="9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left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horizontal="center" vertical="center" shrinkToFit="1"/>
    </xf>
    <xf numFmtId="177" fontId="9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2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82" fontId="9" fillId="0" borderId="31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3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/>
    </xf>
    <xf numFmtId="0" fontId="9" fillId="0" borderId="36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0" fontId="9" fillId="0" borderId="37" xfId="0" applyNumberFormat="1" applyFont="1" applyBorder="1" applyAlignment="1">
      <alignment horizontal="left" vertical="center"/>
    </xf>
    <xf numFmtId="0" fontId="9" fillId="0" borderId="38" xfId="0" applyNumberFormat="1" applyFont="1" applyBorder="1" applyAlignment="1">
      <alignment horizontal="left" vertical="center"/>
    </xf>
    <xf numFmtId="0" fontId="9" fillId="0" borderId="39" xfId="0" applyNumberFormat="1" applyFont="1" applyBorder="1" applyAlignment="1">
      <alignment/>
    </xf>
    <xf numFmtId="0" fontId="9" fillId="0" borderId="40" xfId="0" applyNumberFormat="1" applyFont="1" applyBorder="1" applyAlignment="1">
      <alignment/>
    </xf>
    <xf numFmtId="0" fontId="9" fillId="0" borderId="4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/>
    </xf>
    <xf numFmtId="0" fontId="9" fillId="0" borderId="43" xfId="0" applyNumberFormat="1" applyFont="1" applyBorder="1" applyAlignment="1">
      <alignment/>
    </xf>
    <xf numFmtId="0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right"/>
    </xf>
    <xf numFmtId="49" fontId="9" fillId="0" borderId="37" xfId="0" applyNumberFormat="1" applyFont="1" applyBorder="1" applyAlignment="1">
      <alignment horizontal="right"/>
    </xf>
    <xf numFmtId="49" fontId="9" fillId="0" borderId="43" xfId="0" applyNumberFormat="1" applyFont="1" applyBorder="1" applyAlignment="1">
      <alignment horizontal="right"/>
    </xf>
    <xf numFmtId="0" fontId="9" fillId="0" borderId="37" xfId="0" applyNumberFormat="1" applyFont="1" applyBorder="1" applyAlignment="1">
      <alignment vertical="center"/>
    </xf>
    <xf numFmtId="0" fontId="9" fillId="0" borderId="40" xfId="0" applyNumberFormat="1" applyFont="1" applyBorder="1" applyAlignment="1">
      <alignment horizontal="left"/>
    </xf>
    <xf numFmtId="0" fontId="9" fillId="0" borderId="37" xfId="0" applyNumberFormat="1" applyFont="1" applyBorder="1" applyAlignment="1">
      <alignment horizontal="left"/>
    </xf>
    <xf numFmtId="0" fontId="9" fillId="0" borderId="43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right"/>
    </xf>
    <xf numFmtId="49" fontId="9" fillId="0" borderId="47" xfId="0" applyNumberFormat="1" applyFont="1" applyBorder="1" applyAlignment="1">
      <alignment horizontal="right"/>
    </xf>
    <xf numFmtId="49" fontId="9" fillId="0" borderId="48" xfId="0" applyNumberFormat="1" applyFont="1" applyBorder="1" applyAlignment="1">
      <alignment horizontal="right"/>
    </xf>
    <xf numFmtId="0" fontId="9" fillId="0" borderId="35" xfId="0" applyFont="1" applyBorder="1" applyAlignment="1">
      <alignment horizontal="left"/>
    </xf>
    <xf numFmtId="180" fontId="9" fillId="0" borderId="34" xfId="0" applyNumberFormat="1" applyFont="1" applyBorder="1" applyAlignment="1">
      <alignment horizontal="left"/>
    </xf>
    <xf numFmtId="180" fontId="9" fillId="0" borderId="35" xfId="0" applyNumberFormat="1" applyFont="1" applyBorder="1" applyAlignment="1">
      <alignment horizontal="left"/>
    </xf>
    <xf numFmtId="180" fontId="9" fillId="0" borderId="44" xfId="0" applyNumberFormat="1" applyFont="1" applyBorder="1" applyAlignment="1">
      <alignment horizontal="left"/>
    </xf>
    <xf numFmtId="2" fontId="9" fillId="0" borderId="49" xfId="0" applyNumberFormat="1" applyFont="1" applyBorder="1" applyAlignment="1">
      <alignment horizontal="left" vertical="center"/>
    </xf>
    <xf numFmtId="179" fontId="9" fillId="0" borderId="50" xfId="0" applyNumberFormat="1" applyFont="1" applyBorder="1" applyAlignment="1">
      <alignment horizontal="left"/>
    </xf>
    <xf numFmtId="179" fontId="9" fillId="0" borderId="49" xfId="0" applyNumberFormat="1" applyFont="1" applyBorder="1" applyAlignment="1">
      <alignment horizontal="left"/>
    </xf>
    <xf numFmtId="179" fontId="9" fillId="0" borderId="51" xfId="0" applyNumberFormat="1" applyFont="1" applyBorder="1" applyAlignment="1">
      <alignment horizontal="left"/>
    </xf>
    <xf numFmtId="49" fontId="9" fillId="0" borderId="40" xfId="0" applyNumberFormat="1" applyFont="1" applyBorder="1" applyAlignment="1">
      <alignment horizontal="right" vertical="center"/>
    </xf>
    <xf numFmtId="49" fontId="9" fillId="0" borderId="33" xfId="0" applyNumberFormat="1" applyFont="1" applyBorder="1" applyAlignment="1">
      <alignment horizontal="right"/>
    </xf>
    <xf numFmtId="0" fontId="9" fillId="0" borderId="40" xfId="0" applyNumberFormat="1" applyFont="1" applyBorder="1" applyAlignment="1">
      <alignment vertical="center"/>
    </xf>
    <xf numFmtId="0" fontId="9" fillId="0" borderId="40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/>
    </xf>
    <xf numFmtId="0" fontId="9" fillId="0" borderId="34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180" fontId="9" fillId="0" borderId="52" xfId="0" applyNumberFormat="1" applyFont="1" applyBorder="1" applyAlignment="1">
      <alignment horizontal="left"/>
    </xf>
    <xf numFmtId="2" fontId="9" fillId="0" borderId="50" xfId="0" applyNumberFormat="1" applyFont="1" applyBorder="1" applyAlignment="1">
      <alignment horizontal="left" vertical="center"/>
    </xf>
    <xf numFmtId="179" fontId="9" fillId="0" borderId="53" xfId="0" applyNumberFormat="1" applyFont="1" applyBorder="1" applyAlignment="1">
      <alignment horizontal="left"/>
    </xf>
    <xf numFmtId="0" fontId="9" fillId="0" borderId="41" xfId="0" applyNumberFormat="1" applyFont="1" applyBorder="1" applyAlignment="1">
      <alignment horizontal="left" vertical="center"/>
    </xf>
    <xf numFmtId="0" fontId="9" fillId="0" borderId="54" xfId="0" applyNumberFormat="1" applyFont="1" applyBorder="1" applyAlignment="1">
      <alignment horizontal="center"/>
    </xf>
    <xf numFmtId="0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81" fontId="9" fillId="0" borderId="31" xfId="0" applyNumberFormat="1" applyFont="1" applyBorder="1" applyAlignment="1">
      <alignment horizontal="right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vertical="center"/>
    </xf>
    <xf numFmtId="178" fontId="9" fillId="0" borderId="56" xfId="0" applyNumberFormat="1" applyFont="1" applyBorder="1" applyAlignment="1">
      <alignment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vertical="center"/>
    </xf>
    <xf numFmtId="178" fontId="9" fillId="0" borderId="59" xfId="0" applyNumberFormat="1" applyFont="1" applyBorder="1" applyAlignment="1">
      <alignment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178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vertical="center"/>
    </xf>
    <xf numFmtId="0" fontId="9" fillId="0" borderId="64" xfId="0" applyNumberFormat="1" applyFont="1" applyBorder="1" applyAlignment="1">
      <alignment horizontal="center" vertical="center"/>
    </xf>
    <xf numFmtId="0" fontId="9" fillId="0" borderId="65" xfId="0" applyNumberFormat="1" applyFont="1" applyBorder="1" applyAlignment="1">
      <alignment vertical="center"/>
    </xf>
    <xf numFmtId="178" fontId="9" fillId="0" borderId="65" xfId="0" applyNumberFormat="1" applyFont="1" applyBorder="1" applyAlignment="1">
      <alignment vertical="center"/>
    </xf>
    <xf numFmtId="0" fontId="9" fillId="0" borderId="65" xfId="0" applyNumberFormat="1" applyFont="1" applyBorder="1" applyAlignment="1">
      <alignment horizontal="center" vertical="center"/>
    </xf>
    <xf numFmtId="0" fontId="9" fillId="0" borderId="66" xfId="0" applyNumberFormat="1" applyFont="1" applyBorder="1" applyAlignment="1">
      <alignment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vertical="center"/>
    </xf>
    <xf numFmtId="178" fontId="9" fillId="0" borderId="68" xfId="0" applyNumberFormat="1" applyFont="1" applyBorder="1" applyAlignment="1">
      <alignment vertical="center"/>
    </xf>
    <xf numFmtId="0" fontId="9" fillId="0" borderId="68" xfId="0" applyNumberFormat="1" applyFont="1" applyBorder="1" applyAlignment="1">
      <alignment horizontal="center" vertical="center"/>
    </xf>
    <xf numFmtId="0" fontId="9" fillId="0" borderId="69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49" fontId="9" fillId="0" borderId="56" xfId="0" applyNumberFormat="1" applyFont="1" applyBorder="1" applyAlignment="1">
      <alignment horizontal="right" vertical="center"/>
    </xf>
    <xf numFmtId="49" fontId="9" fillId="0" borderId="59" xfId="0" applyNumberFormat="1" applyFont="1" applyBorder="1" applyAlignment="1">
      <alignment horizontal="right" vertical="center"/>
    </xf>
    <xf numFmtId="49" fontId="9" fillId="0" borderId="62" xfId="0" applyNumberFormat="1" applyFont="1" applyBorder="1" applyAlignment="1">
      <alignment horizontal="right" vertical="center"/>
    </xf>
    <xf numFmtId="49" fontId="9" fillId="0" borderId="65" xfId="0" applyNumberFormat="1" applyFont="1" applyBorder="1" applyAlignment="1">
      <alignment horizontal="right" vertical="center"/>
    </xf>
    <xf numFmtId="49" fontId="9" fillId="0" borderId="68" xfId="0" applyNumberFormat="1" applyFont="1" applyBorder="1" applyAlignment="1">
      <alignment horizontal="right" vertical="center"/>
    </xf>
    <xf numFmtId="0" fontId="9" fillId="0" borderId="56" xfId="0" applyNumberFormat="1" applyFont="1" applyFill="1" applyBorder="1" applyAlignment="1">
      <alignment vertical="center"/>
    </xf>
    <xf numFmtId="178" fontId="9" fillId="0" borderId="56" xfId="0" applyNumberFormat="1" applyFont="1" applyFill="1" applyBorder="1" applyAlignment="1">
      <alignment vertical="center"/>
    </xf>
    <xf numFmtId="49" fontId="9" fillId="0" borderId="56" xfId="0" applyNumberFormat="1" applyFont="1" applyFill="1" applyBorder="1" applyAlignment="1">
      <alignment horizontal="right" vertical="center"/>
    </xf>
    <xf numFmtId="177" fontId="9" fillId="0" borderId="56" xfId="0" applyNumberFormat="1" applyFont="1" applyFill="1" applyBorder="1" applyAlignment="1">
      <alignment horizontal="center" vertical="center"/>
    </xf>
    <xf numFmtId="177" fontId="9" fillId="0" borderId="59" xfId="0" applyNumberFormat="1" applyFont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56" xfId="0" applyNumberFormat="1" applyFont="1" applyFill="1" applyBorder="1" applyAlignment="1">
      <alignment horizontal="center" vertical="center"/>
    </xf>
    <xf numFmtId="0" fontId="9" fillId="0" borderId="56" xfId="0" applyNumberFormat="1" applyFont="1" applyFill="1" applyBorder="1" applyAlignment="1">
      <alignment horizontal="left" vertical="center"/>
    </xf>
    <xf numFmtId="0" fontId="9" fillId="0" borderId="59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70" xfId="0" applyNumberFormat="1" applyFont="1" applyBorder="1" applyAlignment="1">
      <alignment horizontal="center" vertical="center"/>
    </xf>
    <xf numFmtId="0" fontId="9" fillId="0" borderId="71" xfId="0" applyNumberFormat="1" applyFont="1" applyBorder="1" applyAlignment="1">
      <alignment vertical="center"/>
    </xf>
    <xf numFmtId="178" fontId="9" fillId="0" borderId="71" xfId="0" applyNumberFormat="1" applyFont="1" applyBorder="1" applyAlignment="1">
      <alignment vertical="center"/>
    </xf>
    <xf numFmtId="49" fontId="9" fillId="0" borderId="71" xfId="0" applyNumberFormat="1" applyFont="1" applyBorder="1" applyAlignment="1">
      <alignment horizontal="right" vertical="center"/>
    </xf>
    <xf numFmtId="0" fontId="9" fillId="0" borderId="71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vertical="center"/>
    </xf>
    <xf numFmtId="0" fontId="9" fillId="0" borderId="73" xfId="0" applyNumberFormat="1" applyFont="1" applyBorder="1" applyAlignment="1">
      <alignment/>
    </xf>
    <xf numFmtId="0" fontId="9" fillId="0" borderId="74" xfId="0" applyNumberFormat="1" applyFont="1" applyBorder="1" applyAlignment="1">
      <alignment/>
    </xf>
    <xf numFmtId="177" fontId="9" fillId="0" borderId="74" xfId="0" applyNumberFormat="1" applyFont="1" applyBorder="1" applyAlignment="1">
      <alignment horizontal="right" vertical="center"/>
    </xf>
    <xf numFmtId="0" fontId="9" fillId="0" borderId="74" xfId="0" applyNumberFormat="1" applyFont="1" applyBorder="1" applyAlignment="1">
      <alignment horizontal="left" vertical="center"/>
    </xf>
    <xf numFmtId="1" fontId="9" fillId="0" borderId="74" xfId="0" applyNumberFormat="1" applyFont="1" applyBorder="1" applyAlignment="1">
      <alignment horizontal="center" vertical="center"/>
    </xf>
    <xf numFmtId="0" fontId="9" fillId="0" borderId="74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right" vertical="center"/>
    </xf>
    <xf numFmtId="0" fontId="9" fillId="0" borderId="75" xfId="0" applyNumberFormat="1" applyFont="1" applyBorder="1" applyAlignment="1">
      <alignment/>
    </xf>
    <xf numFmtId="177" fontId="9" fillId="0" borderId="17" xfId="0" applyNumberFormat="1" applyFont="1" applyBorder="1" applyAlignment="1">
      <alignment vertical="center"/>
    </xf>
    <xf numFmtId="182" fontId="9" fillId="0" borderId="33" xfId="0" applyNumberFormat="1" applyFont="1" applyBorder="1" applyAlignment="1">
      <alignment horizontal="center"/>
    </xf>
    <xf numFmtId="182" fontId="9" fillId="0" borderId="37" xfId="0" applyNumberFormat="1" applyFont="1" applyBorder="1" applyAlignment="1">
      <alignment horizontal="center" vertical="center"/>
    </xf>
    <xf numFmtId="182" fontId="9" fillId="0" borderId="37" xfId="0" applyNumberFormat="1" applyFont="1" applyBorder="1" applyAlignment="1">
      <alignment horizontal="center"/>
    </xf>
    <xf numFmtId="182" fontId="9" fillId="0" borderId="40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/>
    </xf>
    <xf numFmtId="182" fontId="9" fillId="0" borderId="4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vertical="center"/>
    </xf>
    <xf numFmtId="2" fontId="9" fillId="0" borderId="17" xfId="0" applyNumberFormat="1" applyFont="1" applyBorder="1" applyAlignment="1">
      <alignment horizontal="left" vertical="center"/>
    </xf>
    <xf numFmtId="0" fontId="9" fillId="2" borderId="17" xfId="0" applyNumberFormat="1" applyFont="1" applyFill="1" applyBorder="1" applyAlignment="1">
      <alignment horizontal="left" vertical="center"/>
    </xf>
    <xf numFmtId="0" fontId="9" fillId="0" borderId="76" xfId="0" applyNumberFormat="1" applyFont="1" applyBorder="1" applyAlignment="1">
      <alignment horizontal="center"/>
    </xf>
    <xf numFmtId="0" fontId="9" fillId="0" borderId="77" xfId="0" applyNumberFormat="1" applyFont="1" applyBorder="1" applyAlignment="1">
      <alignment horizontal="center"/>
    </xf>
    <xf numFmtId="179" fontId="9" fillId="0" borderId="77" xfId="0" applyNumberFormat="1" applyFont="1" applyBorder="1" applyAlignment="1">
      <alignment horizontal="center"/>
    </xf>
    <xf numFmtId="0" fontId="9" fillId="0" borderId="78" xfId="0" applyNumberFormat="1" applyFont="1" applyBorder="1" applyAlignment="1">
      <alignment horizontal="center"/>
    </xf>
    <xf numFmtId="0" fontId="9" fillId="0" borderId="79" xfId="0" applyNumberFormat="1" applyFont="1" applyBorder="1" applyAlignment="1">
      <alignment/>
    </xf>
    <xf numFmtId="0" fontId="9" fillId="0" borderId="80" xfId="0" applyNumberFormat="1" applyFont="1" applyBorder="1" applyAlignment="1">
      <alignment/>
    </xf>
    <xf numFmtId="49" fontId="9" fillId="0" borderId="80" xfId="0" applyNumberFormat="1" applyFont="1" applyBorder="1" applyAlignment="1">
      <alignment horizontal="right" vertical="center"/>
    </xf>
    <xf numFmtId="0" fontId="9" fillId="0" borderId="80" xfId="0" applyNumberFormat="1" applyFont="1" applyBorder="1" applyAlignment="1">
      <alignment horizontal="left" vertical="center"/>
    </xf>
    <xf numFmtId="1" fontId="9" fillId="0" borderId="80" xfId="0" applyNumberFormat="1" applyFont="1" applyBorder="1" applyAlignment="1">
      <alignment horizontal="center" vertical="center"/>
    </xf>
    <xf numFmtId="0" fontId="9" fillId="0" borderId="80" xfId="0" applyNumberFormat="1" applyFont="1" applyBorder="1" applyAlignment="1">
      <alignment horizontal="center" vertical="center"/>
    </xf>
    <xf numFmtId="0" fontId="9" fillId="0" borderId="8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left" vertical="center"/>
    </xf>
    <xf numFmtId="177" fontId="10" fillId="0" borderId="82" xfId="0" applyNumberFormat="1" applyFont="1" applyBorder="1" applyAlignment="1">
      <alignment horizontal="left" vertical="center"/>
    </xf>
    <xf numFmtId="183" fontId="9" fillId="0" borderId="5" xfId="0" applyNumberFormat="1" applyFont="1" applyBorder="1" applyAlignment="1">
      <alignment horizontal="right" vertical="center"/>
    </xf>
    <xf numFmtId="183" fontId="9" fillId="0" borderId="8" xfId="0" applyNumberFormat="1" applyFont="1" applyBorder="1" applyAlignment="1">
      <alignment horizontal="right" vertical="center"/>
    </xf>
    <xf numFmtId="183" fontId="9" fillId="0" borderId="11" xfId="0" applyNumberFormat="1" applyFont="1" applyBorder="1" applyAlignment="1">
      <alignment horizontal="right" vertical="center"/>
    </xf>
    <xf numFmtId="183" fontId="9" fillId="0" borderId="14" xfId="0" applyNumberFormat="1" applyFont="1" applyBorder="1" applyAlignment="1">
      <alignment/>
    </xf>
    <xf numFmtId="183" fontId="9" fillId="0" borderId="26" xfId="0" applyNumberFormat="1" applyFont="1" applyBorder="1" applyAlignment="1">
      <alignment horizontal="right" vertical="center"/>
    </xf>
    <xf numFmtId="183" fontId="9" fillId="0" borderId="14" xfId="0" applyNumberFormat="1" applyFont="1" applyBorder="1" applyAlignment="1">
      <alignment horizontal="right" vertical="center"/>
    </xf>
    <xf numFmtId="183" fontId="9" fillId="0" borderId="17" xfId="0" applyNumberFormat="1" applyFont="1" applyBorder="1" applyAlignment="1">
      <alignment horizontal="right" vertical="center"/>
    </xf>
    <xf numFmtId="183" fontId="9" fillId="0" borderId="8" xfId="0" applyNumberFormat="1" applyFont="1" applyBorder="1" applyAlignment="1">
      <alignment/>
    </xf>
    <xf numFmtId="183" fontId="9" fillId="0" borderId="11" xfId="0" applyNumberFormat="1" applyFont="1" applyBorder="1" applyAlignment="1">
      <alignment/>
    </xf>
    <xf numFmtId="184" fontId="9" fillId="2" borderId="5" xfId="0" applyNumberFormat="1" applyFont="1" applyFill="1" applyBorder="1" applyAlignment="1">
      <alignment horizontal="right" vertical="center"/>
    </xf>
    <xf numFmtId="184" fontId="9" fillId="2" borderId="8" xfId="0" applyNumberFormat="1" applyFont="1" applyFill="1" applyBorder="1" applyAlignment="1">
      <alignment horizontal="right" vertical="center"/>
    </xf>
    <xf numFmtId="184" fontId="9" fillId="0" borderId="8" xfId="0" applyNumberFormat="1" applyFont="1" applyBorder="1" applyAlignment="1">
      <alignment horizontal="right"/>
    </xf>
    <xf numFmtId="184" fontId="9" fillId="0" borderId="11" xfId="0" applyNumberFormat="1" applyFont="1" applyBorder="1" applyAlignment="1">
      <alignment horizontal="right"/>
    </xf>
    <xf numFmtId="184" fontId="9" fillId="2" borderId="14" xfId="0" applyNumberFormat="1" applyFont="1" applyFill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/>
    </xf>
    <xf numFmtId="184" fontId="9" fillId="0" borderId="17" xfId="0" applyNumberFormat="1" applyFont="1" applyBorder="1" applyAlignment="1">
      <alignment horizontal="right"/>
    </xf>
    <xf numFmtId="184" fontId="9" fillId="2" borderId="11" xfId="0" applyNumberFormat="1" applyFont="1" applyFill="1" applyBorder="1" applyAlignment="1">
      <alignment horizontal="right" vertical="center"/>
    </xf>
    <xf numFmtId="185" fontId="9" fillId="2" borderId="8" xfId="0" applyNumberFormat="1" applyFont="1" applyFill="1" applyBorder="1" applyAlignment="1">
      <alignment horizontal="right" vertical="center"/>
    </xf>
    <xf numFmtId="183" fontId="9" fillId="0" borderId="80" xfId="0" applyNumberFormat="1" applyFont="1" applyBorder="1" applyAlignment="1">
      <alignment horizontal="right" vertical="center"/>
    </xf>
    <xf numFmtId="183" fontId="9" fillId="0" borderId="56" xfId="0" applyNumberFormat="1" applyFont="1" applyFill="1" applyBorder="1" applyAlignment="1">
      <alignment horizontal="right" vertical="center"/>
    </xf>
    <xf numFmtId="183" fontId="9" fillId="0" borderId="59" xfId="0" applyNumberFormat="1" applyFont="1" applyBorder="1" applyAlignment="1">
      <alignment horizontal="right" vertical="center"/>
    </xf>
    <xf numFmtId="183" fontId="9" fillId="0" borderId="62" xfId="0" applyNumberFormat="1" applyFont="1" applyBorder="1" applyAlignment="1">
      <alignment horizontal="right" vertical="center"/>
    </xf>
    <xf numFmtId="183" fontId="9" fillId="0" borderId="65" xfId="0" applyNumberFormat="1" applyFont="1" applyBorder="1" applyAlignment="1">
      <alignment horizontal="right" vertical="center"/>
    </xf>
    <xf numFmtId="183" fontId="9" fillId="0" borderId="68" xfId="0" applyNumberFormat="1" applyFont="1" applyBorder="1" applyAlignment="1">
      <alignment horizontal="right" vertical="center"/>
    </xf>
    <xf numFmtId="183" fontId="9" fillId="0" borderId="56" xfId="0" applyNumberFormat="1" applyFont="1" applyBorder="1" applyAlignment="1">
      <alignment horizontal="right" vertical="center"/>
    </xf>
    <xf numFmtId="183" fontId="9" fillId="0" borderId="71" xfId="0" applyNumberFormat="1" applyFont="1" applyBorder="1" applyAlignment="1">
      <alignment horizontal="right" vertical="center"/>
    </xf>
    <xf numFmtId="186" fontId="9" fillId="0" borderId="20" xfId="0" applyNumberFormat="1" applyFont="1" applyBorder="1" applyAlignment="1">
      <alignment/>
    </xf>
    <xf numFmtId="186" fontId="9" fillId="0" borderId="14" xfId="0" applyNumberFormat="1" applyFont="1" applyBorder="1" applyAlignment="1">
      <alignment horizontal="right" vertical="center"/>
    </xf>
    <xf numFmtId="186" fontId="9" fillId="0" borderId="8" xfId="0" applyNumberFormat="1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9" fillId="0" borderId="14" xfId="0" applyNumberFormat="1" applyFont="1" applyBorder="1" applyAlignment="1">
      <alignment/>
    </xf>
    <xf numFmtId="186" fontId="9" fillId="0" borderId="8" xfId="0" applyNumberFormat="1" applyFont="1" applyBorder="1" applyAlignment="1">
      <alignment horizontal="right" vertical="center"/>
    </xf>
    <xf numFmtId="186" fontId="9" fillId="0" borderId="11" xfId="0" applyNumberFormat="1" applyFont="1" applyBorder="1" applyAlignment="1">
      <alignment horizontal="right" vertical="center"/>
    </xf>
    <xf numFmtId="186" fontId="9" fillId="0" borderId="74" xfId="0" applyNumberFormat="1" applyFont="1" applyBorder="1" applyAlignment="1">
      <alignment horizontal="right" vertical="center"/>
    </xf>
    <xf numFmtId="186" fontId="9" fillId="0" borderId="5" xfId="0" applyNumberFormat="1" applyFont="1" applyBorder="1" applyAlignment="1">
      <alignment horizontal="right" vertical="center"/>
    </xf>
    <xf numFmtId="186" fontId="9" fillId="0" borderId="17" xfId="0" applyNumberFormat="1" applyFont="1" applyBorder="1" applyAlignment="1">
      <alignment horizontal="right" vertical="center"/>
    </xf>
    <xf numFmtId="187" fontId="9" fillId="0" borderId="5" xfId="0" applyNumberFormat="1" applyFont="1" applyBorder="1" applyAlignment="1">
      <alignment horizontal="right" vertical="center"/>
    </xf>
    <xf numFmtId="187" fontId="9" fillId="0" borderId="8" xfId="0" applyNumberFormat="1" applyFont="1" applyBorder="1" applyAlignment="1">
      <alignment horizontal="right" vertical="center"/>
    </xf>
    <xf numFmtId="187" fontId="9" fillId="0" borderId="11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7" fontId="9" fillId="0" borderId="17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/>
    </xf>
    <xf numFmtId="186" fontId="9" fillId="0" borderId="46" xfId="0" applyNumberFormat="1" applyFont="1" applyBorder="1" applyAlignment="1">
      <alignment horizontal="right"/>
    </xf>
    <xf numFmtId="186" fontId="9" fillId="0" borderId="47" xfId="0" applyNumberFormat="1" applyFont="1" applyBorder="1" applyAlignment="1">
      <alignment horizontal="right"/>
    </xf>
    <xf numFmtId="186" fontId="9" fillId="0" borderId="48" xfId="0" applyNumberFormat="1" applyFont="1" applyBorder="1" applyAlignment="1">
      <alignment horizontal="right"/>
    </xf>
    <xf numFmtId="186" fontId="9" fillId="0" borderId="52" xfId="0" applyNumberFormat="1" applyFont="1" applyBorder="1" applyAlignment="1">
      <alignment horizontal="right"/>
    </xf>
    <xf numFmtId="186" fontId="9" fillId="0" borderId="35" xfId="0" applyNumberFormat="1" applyFont="1" applyBorder="1" applyAlignment="1">
      <alignment horizontal="right"/>
    </xf>
    <xf numFmtId="186" fontId="9" fillId="0" borderId="34" xfId="0" applyNumberFormat="1" applyFont="1" applyBorder="1" applyAlignment="1">
      <alignment horizontal="right"/>
    </xf>
    <xf numFmtId="186" fontId="9" fillId="0" borderId="44" xfId="0" applyNumberFormat="1" applyFont="1" applyBorder="1" applyAlignment="1">
      <alignment horizontal="right"/>
    </xf>
    <xf numFmtId="180" fontId="9" fillId="0" borderId="83" xfId="0" applyNumberFormat="1" applyFont="1" applyBorder="1" applyAlignment="1">
      <alignment horizontal="center" vertical="center"/>
    </xf>
    <xf numFmtId="49" fontId="9" fillId="0" borderId="84" xfId="0" applyNumberFormat="1" applyFont="1" applyBorder="1" applyAlignment="1">
      <alignment horizontal="right"/>
    </xf>
    <xf numFmtId="49" fontId="9" fillId="0" borderId="85" xfId="0" applyNumberFormat="1" applyFont="1" applyBorder="1" applyAlignment="1">
      <alignment horizontal="right"/>
    </xf>
    <xf numFmtId="49" fontId="9" fillId="0" borderId="86" xfId="0" applyNumberFormat="1" applyFont="1" applyBorder="1" applyAlignment="1">
      <alignment horizontal="right"/>
    </xf>
    <xf numFmtId="49" fontId="9" fillId="0" borderId="87" xfId="0" applyNumberFormat="1" applyFont="1" applyBorder="1" applyAlignment="1">
      <alignment horizontal="right"/>
    </xf>
    <xf numFmtId="0" fontId="9" fillId="0" borderId="88" xfId="0" applyNumberFormat="1" applyFont="1" applyBorder="1" applyAlignment="1">
      <alignment horizontal="center" vertical="center"/>
    </xf>
    <xf numFmtId="183" fontId="9" fillId="0" borderId="89" xfId="0" applyNumberFormat="1" applyFont="1" applyBorder="1" applyAlignment="1">
      <alignment horizontal="right"/>
    </xf>
    <xf numFmtId="183" fontId="9" fillId="0" borderId="90" xfId="0" applyNumberFormat="1" applyFont="1" applyBorder="1" applyAlignment="1">
      <alignment horizontal="right"/>
    </xf>
    <xf numFmtId="183" fontId="9" fillId="0" borderId="91" xfId="0" applyNumberFormat="1" applyFont="1" applyBorder="1" applyAlignment="1">
      <alignment horizontal="right"/>
    </xf>
    <xf numFmtId="183" fontId="9" fillId="0" borderId="92" xfId="0" applyNumberFormat="1" applyFont="1" applyBorder="1" applyAlignment="1">
      <alignment horizontal="right"/>
    </xf>
    <xf numFmtId="0" fontId="9" fillId="0" borderId="8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82" xfId="0" applyNumberFormat="1" applyFont="1" applyBorder="1" applyAlignment="1">
      <alignment horizontal="left" vertical="center" shrinkToFit="1"/>
    </xf>
    <xf numFmtId="0" fontId="9" fillId="0" borderId="9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left" vertical="center" shrinkToFit="1"/>
    </xf>
    <xf numFmtId="0" fontId="9" fillId="0" borderId="94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center" vertical="top" shrinkToFit="1"/>
    </xf>
    <xf numFmtId="0" fontId="9" fillId="0" borderId="0" xfId="0" applyNumberFormat="1" applyFont="1" applyBorder="1" applyAlignment="1">
      <alignment horizontal="center" vertical="top" shrinkToFit="1"/>
    </xf>
    <xf numFmtId="0" fontId="9" fillId="0" borderId="22" xfId="0" applyNumberFormat="1" applyFont="1" applyBorder="1" applyAlignment="1">
      <alignment horizontal="left" vertical="center" shrinkToFit="1"/>
    </xf>
    <xf numFmtId="0" fontId="9" fillId="0" borderId="95" xfId="0" applyNumberFormat="1" applyFont="1" applyBorder="1" applyAlignment="1">
      <alignment horizontal="left" vertical="center" shrinkToFit="1"/>
    </xf>
    <xf numFmtId="0" fontId="9" fillId="0" borderId="0" xfId="0" applyNumberFormat="1" applyFont="1" applyAlignment="1">
      <alignment horizontal="left"/>
    </xf>
    <xf numFmtId="0" fontId="9" fillId="0" borderId="76" xfId="0" applyNumberFormat="1" applyFont="1" applyBorder="1" applyAlignment="1">
      <alignment horizontal="center" vertical="top" shrinkToFit="1"/>
    </xf>
    <xf numFmtId="0" fontId="9" fillId="0" borderId="22" xfId="0" applyNumberFormat="1" applyFont="1" applyBorder="1" applyAlignment="1">
      <alignment horizontal="center" vertical="top" shrinkToFit="1"/>
    </xf>
    <xf numFmtId="0" fontId="9" fillId="0" borderId="93" xfId="0" applyNumberFormat="1" applyFont="1" applyBorder="1" applyAlignment="1">
      <alignment horizontal="center" vertical="top" shrinkToFit="1"/>
    </xf>
    <xf numFmtId="0" fontId="9" fillId="0" borderId="24" xfId="0" applyNumberFormat="1" applyFont="1" applyBorder="1" applyAlignment="1">
      <alignment horizontal="center" vertical="top" shrinkToFit="1"/>
    </xf>
    <xf numFmtId="0" fontId="9" fillId="0" borderId="94" xfId="0" applyNumberFormat="1" applyFont="1" applyBorder="1" applyAlignment="1">
      <alignment horizontal="left" vertical="center" shrinkToFit="1"/>
    </xf>
    <xf numFmtId="0" fontId="10" fillId="0" borderId="7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9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177" fontId="10" fillId="0" borderId="96" xfId="0" applyNumberFormat="1" applyFont="1" applyBorder="1" applyAlignment="1">
      <alignment horizontal="left" vertical="center"/>
    </xf>
    <xf numFmtId="177" fontId="10" fillId="0" borderId="24" xfId="0" applyNumberFormat="1" applyFont="1" applyBorder="1" applyAlignment="1">
      <alignment horizontal="left" vertical="center"/>
    </xf>
    <xf numFmtId="177" fontId="10" fillId="0" borderId="94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SheetLayoutView="100" workbookViewId="0" topLeftCell="A1">
      <selection activeCell="D9" sqref="D9"/>
    </sheetView>
  </sheetViews>
  <sheetFormatPr defaultColWidth="8.88671875" defaultRowHeight="15"/>
  <cols>
    <col min="1" max="1" width="4.10546875" style="57" bestFit="1" customWidth="1"/>
    <col min="2" max="3" width="4.88671875" style="57" hidden="1" customWidth="1"/>
    <col min="4" max="4" width="6.5546875" style="57" bestFit="1" customWidth="1"/>
    <col min="5" max="5" width="4.6640625" style="57" bestFit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9.6640625" style="57" bestFit="1" customWidth="1"/>
    <col min="12" max="12" width="6.5546875" style="57" bestFit="1" customWidth="1"/>
    <col min="13" max="13" width="4.6640625" style="57" bestFit="1" customWidth="1"/>
    <col min="14" max="14" width="8.88671875" style="57" customWidth="1"/>
    <col min="15" max="15" width="8.88671875" style="57" hidden="1" customWidth="1"/>
    <col min="16" max="16384" width="8.88671875" style="57" customWidth="1"/>
  </cols>
  <sheetData>
    <row r="1" spans="1:10" s="3" customFormat="1" ht="13.5">
      <c r="A1" s="390" t="s">
        <v>752</v>
      </c>
      <c r="B1" s="390"/>
      <c r="C1" s="390"/>
      <c r="D1" s="390"/>
      <c r="E1" s="390"/>
      <c r="F1" s="390"/>
      <c r="G1" s="390"/>
      <c r="H1" s="390"/>
      <c r="I1" s="1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>
        <v>11.79</v>
      </c>
      <c r="G3" s="388" t="s">
        <v>511</v>
      </c>
      <c r="H3" s="388"/>
      <c r="I3" s="388" t="s">
        <v>512</v>
      </c>
      <c r="J3" s="388"/>
      <c r="K3" s="131" t="s">
        <v>513</v>
      </c>
      <c r="L3" s="388" t="s">
        <v>514</v>
      </c>
      <c r="M3" s="389"/>
    </row>
    <row r="4" spans="1:13" s="3" customFormat="1" ht="13.5">
      <c r="A4" s="129"/>
      <c r="B4" s="129"/>
      <c r="C4" s="130"/>
      <c r="D4" s="132"/>
      <c r="E4" s="130"/>
      <c r="F4" s="133" t="s">
        <v>510</v>
      </c>
      <c r="G4" s="379" t="s">
        <v>515</v>
      </c>
      <c r="H4" s="379"/>
      <c r="I4" s="379" t="s">
        <v>516</v>
      </c>
      <c r="J4" s="379"/>
      <c r="K4" s="133" t="s">
        <v>517</v>
      </c>
      <c r="L4" s="379" t="s">
        <v>518</v>
      </c>
      <c r="M4" s="380"/>
    </row>
    <row r="5" spans="1:13" s="3" customFormat="1" ht="13.5">
      <c r="A5" s="129"/>
      <c r="B5" s="129"/>
      <c r="C5" s="130"/>
      <c r="D5" s="386" t="s">
        <v>508</v>
      </c>
      <c r="E5" s="387"/>
      <c r="F5" s="133">
        <v>12.12</v>
      </c>
      <c r="G5" s="379" t="s">
        <v>519</v>
      </c>
      <c r="H5" s="379"/>
      <c r="I5" s="379" t="s">
        <v>520</v>
      </c>
      <c r="J5" s="379"/>
      <c r="K5" s="133" t="s">
        <v>521</v>
      </c>
      <c r="L5" s="379" t="s">
        <v>522</v>
      </c>
      <c r="M5" s="380"/>
    </row>
    <row r="6" spans="1:13" s="3" customFormat="1" ht="13.5" customHeight="1" thickBot="1">
      <c r="A6" s="129"/>
      <c r="B6" s="129"/>
      <c r="C6" s="134"/>
      <c r="D6" s="381"/>
      <c r="E6" s="382"/>
      <c r="F6" s="135" t="s">
        <v>509</v>
      </c>
      <c r="G6" s="383" t="s">
        <v>519</v>
      </c>
      <c r="H6" s="383"/>
      <c r="I6" s="384" t="s">
        <v>520</v>
      </c>
      <c r="J6" s="384"/>
      <c r="K6" s="135" t="s">
        <v>523</v>
      </c>
      <c r="L6" s="383" t="s">
        <v>419</v>
      </c>
      <c r="M6" s="385"/>
    </row>
    <row r="7" spans="3:10" s="3" customFormat="1" ht="14.25" thickBot="1">
      <c r="C7" s="4"/>
      <c r="H7" s="1"/>
      <c r="I7" s="1"/>
      <c r="J7" s="136"/>
    </row>
    <row r="8" spans="1:256" s="3" customFormat="1" ht="14.25" thickBot="1">
      <c r="A8" s="5" t="s">
        <v>215</v>
      </c>
      <c r="B8" s="6" t="s">
        <v>216</v>
      </c>
      <c r="C8" s="6" t="s">
        <v>217</v>
      </c>
      <c r="D8" s="6" t="s">
        <v>225</v>
      </c>
      <c r="E8" s="6" t="s">
        <v>235</v>
      </c>
      <c r="F8" s="6" t="s">
        <v>226</v>
      </c>
      <c r="G8" s="6" t="s">
        <v>236</v>
      </c>
      <c r="H8" s="6" t="s">
        <v>227</v>
      </c>
      <c r="I8" s="6" t="s">
        <v>228</v>
      </c>
      <c r="J8" s="7" t="s">
        <v>230</v>
      </c>
      <c r="K8" s="6" t="s">
        <v>237</v>
      </c>
      <c r="L8" s="6" t="s">
        <v>231</v>
      </c>
      <c r="M8" s="8" t="s">
        <v>232</v>
      </c>
      <c r="N8" s="8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9">
        <f aca="true" t="shared" si="0" ref="A9:A28">RANK(O9,$O$9:$O$65,1)</f>
        <v>1</v>
      </c>
      <c r="B9" s="10">
        <v>2</v>
      </c>
      <c r="C9" s="10" t="s">
        <v>218</v>
      </c>
      <c r="D9" s="319">
        <v>1239</v>
      </c>
      <c r="E9" s="15">
        <v>1.6</v>
      </c>
      <c r="F9" s="12" t="s">
        <v>328</v>
      </c>
      <c r="G9" s="12" t="s">
        <v>390</v>
      </c>
      <c r="H9" s="13">
        <v>2</v>
      </c>
      <c r="I9" s="14" t="s">
        <v>329</v>
      </c>
      <c r="J9" s="15" t="s">
        <v>6</v>
      </c>
      <c r="K9" s="12" t="s">
        <v>405</v>
      </c>
      <c r="L9" s="12" t="s">
        <v>330</v>
      </c>
      <c r="M9" s="61"/>
      <c r="O9" s="3">
        <f aca="true" t="shared" si="1" ref="O9:O28">D9/100</f>
        <v>12.39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2</v>
      </c>
      <c r="B10" s="18">
        <v>2</v>
      </c>
      <c r="C10" s="18" t="s">
        <v>218</v>
      </c>
      <c r="D10" s="320">
        <v>1245</v>
      </c>
      <c r="E10" s="28">
        <v>1.7</v>
      </c>
      <c r="F10" s="21" t="s">
        <v>14</v>
      </c>
      <c r="G10" s="21" t="s">
        <v>15</v>
      </c>
      <c r="H10" s="27">
        <v>2</v>
      </c>
      <c r="I10" s="23" t="s">
        <v>234</v>
      </c>
      <c r="J10" s="28" t="s">
        <v>16</v>
      </c>
      <c r="K10" s="21" t="s">
        <v>403</v>
      </c>
      <c r="L10" s="21" t="s">
        <v>409</v>
      </c>
      <c r="M10" s="62"/>
      <c r="O10" s="3">
        <f t="shared" si="1"/>
        <v>12.45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17">
        <f t="shared" si="0"/>
        <v>2</v>
      </c>
      <c r="B11" s="18">
        <v>2</v>
      </c>
      <c r="C11" s="18" t="s">
        <v>218</v>
      </c>
      <c r="D11" s="320">
        <v>1245</v>
      </c>
      <c r="E11" s="28" t="s">
        <v>17</v>
      </c>
      <c r="F11" s="21" t="s">
        <v>18</v>
      </c>
      <c r="G11" s="21" t="s">
        <v>19</v>
      </c>
      <c r="H11" s="27">
        <v>3</v>
      </c>
      <c r="I11" s="23" t="s">
        <v>238</v>
      </c>
      <c r="J11" s="28" t="s">
        <v>20</v>
      </c>
      <c r="K11" s="63" t="s">
        <v>239</v>
      </c>
      <c r="L11" s="20" t="s">
        <v>240</v>
      </c>
      <c r="M11" s="62"/>
      <c r="O11" s="3">
        <f t="shared" si="1"/>
        <v>12.45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17">
        <f t="shared" si="0"/>
        <v>4</v>
      </c>
      <c r="B12" s="18">
        <v>2</v>
      </c>
      <c r="C12" s="18" t="s">
        <v>218</v>
      </c>
      <c r="D12" s="320">
        <v>1246</v>
      </c>
      <c r="E12" s="64">
        <v>1.6</v>
      </c>
      <c r="F12" s="47" t="s">
        <v>21</v>
      </c>
      <c r="G12" s="47" t="s">
        <v>22</v>
      </c>
      <c r="H12" s="65">
        <v>3</v>
      </c>
      <c r="I12" s="23" t="s">
        <v>329</v>
      </c>
      <c r="J12" s="64" t="s">
        <v>10</v>
      </c>
      <c r="K12" s="66" t="s">
        <v>332</v>
      </c>
      <c r="L12" s="21" t="s">
        <v>333</v>
      </c>
      <c r="M12" s="67"/>
      <c r="O12" s="3">
        <f t="shared" si="1"/>
        <v>12.46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29">
        <f t="shared" si="0"/>
        <v>5</v>
      </c>
      <c r="B13" s="30">
        <v>2</v>
      </c>
      <c r="C13" s="30" t="s">
        <v>218</v>
      </c>
      <c r="D13" s="321">
        <v>1249</v>
      </c>
      <c r="E13" s="35">
        <v>0.4</v>
      </c>
      <c r="F13" s="32" t="s">
        <v>334</v>
      </c>
      <c r="G13" s="32" t="s">
        <v>23</v>
      </c>
      <c r="H13" s="33">
        <v>3</v>
      </c>
      <c r="I13" s="34" t="s">
        <v>329</v>
      </c>
      <c r="J13" s="35" t="s">
        <v>6</v>
      </c>
      <c r="K13" s="32" t="s">
        <v>405</v>
      </c>
      <c r="L13" s="32" t="s">
        <v>330</v>
      </c>
      <c r="M13" s="68"/>
      <c r="O13" s="3">
        <f t="shared" si="1"/>
        <v>12.49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37">
        <f t="shared" si="0"/>
        <v>6</v>
      </c>
      <c r="B14" s="38">
        <v>2</v>
      </c>
      <c r="C14" s="38" t="s">
        <v>218</v>
      </c>
      <c r="D14" s="322">
        <v>1264</v>
      </c>
      <c r="E14" s="69">
        <v>1.6</v>
      </c>
      <c r="F14" s="38" t="s">
        <v>335</v>
      </c>
      <c r="G14" s="38" t="s">
        <v>24</v>
      </c>
      <c r="H14" s="70">
        <v>3</v>
      </c>
      <c r="I14" s="70" t="s">
        <v>329</v>
      </c>
      <c r="J14" s="69" t="s">
        <v>10</v>
      </c>
      <c r="K14" s="38" t="s">
        <v>332</v>
      </c>
      <c r="L14" s="38" t="s">
        <v>333</v>
      </c>
      <c r="M14" s="46"/>
      <c r="O14" s="3">
        <f t="shared" si="1"/>
        <v>12.64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7</v>
      </c>
      <c r="B15" s="18">
        <v>2</v>
      </c>
      <c r="C15" s="18" t="s">
        <v>218</v>
      </c>
      <c r="D15" s="320">
        <v>1268</v>
      </c>
      <c r="E15" s="28">
        <v>0.1</v>
      </c>
      <c r="F15" s="21" t="s">
        <v>25</v>
      </c>
      <c r="G15" s="21" t="s">
        <v>26</v>
      </c>
      <c r="H15" s="23">
        <v>3</v>
      </c>
      <c r="I15" s="23" t="s">
        <v>322</v>
      </c>
      <c r="J15" s="28" t="s">
        <v>27</v>
      </c>
      <c r="K15" s="71" t="s">
        <v>405</v>
      </c>
      <c r="L15" s="21" t="s">
        <v>28</v>
      </c>
      <c r="M15" s="62"/>
      <c r="O15" s="3">
        <f t="shared" si="1"/>
        <v>12.68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17">
        <f t="shared" si="0"/>
        <v>8</v>
      </c>
      <c r="B16" s="18">
        <v>2</v>
      </c>
      <c r="C16" s="18" t="s">
        <v>218</v>
      </c>
      <c r="D16" s="320">
        <v>1272</v>
      </c>
      <c r="E16" s="28" t="s">
        <v>40</v>
      </c>
      <c r="F16" s="21" t="s">
        <v>41</v>
      </c>
      <c r="G16" s="21" t="s">
        <v>42</v>
      </c>
      <c r="H16" s="27">
        <v>3</v>
      </c>
      <c r="I16" s="23" t="s">
        <v>238</v>
      </c>
      <c r="J16" s="28" t="s">
        <v>43</v>
      </c>
      <c r="K16" s="21" t="s">
        <v>239</v>
      </c>
      <c r="L16" s="21" t="s">
        <v>240</v>
      </c>
      <c r="M16" s="62"/>
      <c r="O16" s="3">
        <f t="shared" si="1"/>
        <v>12.72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17">
        <f t="shared" si="0"/>
        <v>9</v>
      </c>
      <c r="B17" s="18">
        <v>2</v>
      </c>
      <c r="C17" s="18" t="s">
        <v>218</v>
      </c>
      <c r="D17" s="320">
        <v>1273</v>
      </c>
      <c r="E17" s="28" t="s">
        <v>352</v>
      </c>
      <c r="F17" s="21" t="s">
        <v>353</v>
      </c>
      <c r="G17" s="21" t="s">
        <v>392</v>
      </c>
      <c r="H17" s="27">
        <v>1</v>
      </c>
      <c r="I17" s="23" t="s">
        <v>354</v>
      </c>
      <c r="J17" s="28" t="s">
        <v>355</v>
      </c>
      <c r="K17" s="21" t="s">
        <v>356</v>
      </c>
      <c r="L17" s="21" t="s">
        <v>357</v>
      </c>
      <c r="M17" s="62"/>
      <c r="O17" s="3">
        <f t="shared" si="1"/>
        <v>12.73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29">
        <f t="shared" si="0"/>
        <v>10</v>
      </c>
      <c r="B18" s="30">
        <v>2</v>
      </c>
      <c r="C18" s="30" t="s">
        <v>218</v>
      </c>
      <c r="D18" s="321">
        <v>1274</v>
      </c>
      <c r="E18" s="35">
        <v>1.1</v>
      </c>
      <c r="F18" s="32" t="s">
        <v>288</v>
      </c>
      <c r="G18" s="32" t="s">
        <v>44</v>
      </c>
      <c r="H18" s="34">
        <v>3</v>
      </c>
      <c r="I18" s="34" t="s">
        <v>234</v>
      </c>
      <c r="J18" s="35">
        <v>10.28</v>
      </c>
      <c r="K18" s="110" t="s">
        <v>485</v>
      </c>
      <c r="L18" s="32" t="s">
        <v>486</v>
      </c>
      <c r="M18" s="68"/>
      <c r="O18" s="3">
        <f t="shared" si="1"/>
        <v>12.74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37">
        <f t="shared" si="0"/>
        <v>11</v>
      </c>
      <c r="B19" s="38">
        <v>2</v>
      </c>
      <c r="C19" s="38" t="s">
        <v>218</v>
      </c>
      <c r="D19" s="322">
        <v>1279</v>
      </c>
      <c r="E19" s="69">
        <v>-1.2</v>
      </c>
      <c r="F19" s="38" t="s">
        <v>45</v>
      </c>
      <c r="G19" s="38" t="s">
        <v>524</v>
      </c>
      <c r="H19" s="70">
        <v>2</v>
      </c>
      <c r="I19" s="70" t="s">
        <v>525</v>
      </c>
      <c r="J19" s="69" t="s">
        <v>526</v>
      </c>
      <c r="K19" s="38" t="s">
        <v>527</v>
      </c>
      <c r="L19" s="38" t="s">
        <v>528</v>
      </c>
      <c r="M19" s="46"/>
      <c r="O19" s="3">
        <f t="shared" si="1"/>
        <v>12.79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12</v>
      </c>
      <c r="B20" s="18">
        <v>2</v>
      </c>
      <c r="C20" s="18" t="s">
        <v>218</v>
      </c>
      <c r="D20" s="320">
        <v>1280</v>
      </c>
      <c r="E20" s="28" t="s">
        <v>29</v>
      </c>
      <c r="F20" s="21" t="s">
        <v>529</v>
      </c>
      <c r="G20" s="21" t="s">
        <v>395</v>
      </c>
      <c r="H20" s="23">
        <v>3</v>
      </c>
      <c r="I20" s="23" t="s">
        <v>234</v>
      </c>
      <c r="J20" s="28" t="s">
        <v>536</v>
      </c>
      <c r="K20" s="71" t="s">
        <v>290</v>
      </c>
      <c r="L20" s="21" t="s">
        <v>454</v>
      </c>
      <c r="M20" s="62"/>
      <c r="O20" s="3">
        <f t="shared" si="1"/>
        <v>12.8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17">
        <f t="shared" si="0"/>
        <v>12</v>
      </c>
      <c r="B21" s="18">
        <v>2</v>
      </c>
      <c r="C21" s="18" t="s">
        <v>218</v>
      </c>
      <c r="D21" s="320">
        <v>1280</v>
      </c>
      <c r="E21" s="28">
        <v>1.6</v>
      </c>
      <c r="F21" s="21" t="s">
        <v>530</v>
      </c>
      <c r="G21" s="21" t="s">
        <v>531</v>
      </c>
      <c r="H21" s="27">
        <v>3</v>
      </c>
      <c r="I21" s="23" t="s">
        <v>329</v>
      </c>
      <c r="J21" s="28" t="s">
        <v>532</v>
      </c>
      <c r="K21" s="21" t="s">
        <v>332</v>
      </c>
      <c r="L21" s="21" t="s">
        <v>333</v>
      </c>
      <c r="M21" s="62"/>
      <c r="O21" s="3">
        <f t="shared" si="1"/>
        <v>12.8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17">
        <f t="shared" si="0"/>
        <v>12</v>
      </c>
      <c r="B22" s="18">
        <v>2</v>
      </c>
      <c r="C22" s="18" t="s">
        <v>218</v>
      </c>
      <c r="D22" s="320">
        <v>1280</v>
      </c>
      <c r="E22" s="28" t="s">
        <v>30</v>
      </c>
      <c r="F22" s="21" t="s">
        <v>533</v>
      </c>
      <c r="G22" s="21" t="s">
        <v>534</v>
      </c>
      <c r="H22" s="27">
        <v>3</v>
      </c>
      <c r="I22" s="23" t="s">
        <v>537</v>
      </c>
      <c r="J22" s="28" t="s">
        <v>31</v>
      </c>
      <c r="K22" s="21" t="s">
        <v>538</v>
      </c>
      <c r="L22" s="21" t="s">
        <v>539</v>
      </c>
      <c r="M22" s="62"/>
      <c r="O22" s="3">
        <f t="shared" si="1"/>
        <v>12.8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139">
        <f t="shared" si="0"/>
        <v>15</v>
      </c>
      <c r="B23" s="140">
        <v>2</v>
      </c>
      <c r="C23" s="140" t="s">
        <v>218</v>
      </c>
      <c r="D23" s="323">
        <v>1281</v>
      </c>
      <c r="E23" s="141" t="s">
        <v>30</v>
      </c>
      <c r="F23" s="142" t="s">
        <v>32</v>
      </c>
      <c r="G23" s="142" t="s">
        <v>535</v>
      </c>
      <c r="H23" s="143">
        <v>2</v>
      </c>
      <c r="I23" s="143" t="s">
        <v>537</v>
      </c>
      <c r="J23" s="141" t="s">
        <v>31</v>
      </c>
      <c r="K23" s="144" t="s">
        <v>540</v>
      </c>
      <c r="L23" s="142" t="s">
        <v>541</v>
      </c>
      <c r="M23" s="145"/>
      <c r="O23" s="3">
        <f t="shared" si="1"/>
        <v>12.81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37">
        <f t="shared" si="0"/>
        <v>15</v>
      </c>
      <c r="B24" s="38">
        <v>2</v>
      </c>
      <c r="C24" s="38" t="s">
        <v>218</v>
      </c>
      <c r="D24" s="324">
        <v>1281</v>
      </c>
      <c r="E24" s="43" t="s">
        <v>46</v>
      </c>
      <c r="F24" s="40" t="s">
        <v>47</v>
      </c>
      <c r="G24" s="40" t="s">
        <v>48</v>
      </c>
      <c r="H24" s="41">
        <v>3</v>
      </c>
      <c r="I24" s="42" t="s">
        <v>238</v>
      </c>
      <c r="J24" s="43" t="s">
        <v>49</v>
      </c>
      <c r="K24" s="40" t="s">
        <v>239</v>
      </c>
      <c r="L24" s="40" t="s">
        <v>240</v>
      </c>
      <c r="M24" s="77"/>
      <c r="O24" s="3">
        <f t="shared" si="1"/>
        <v>12.81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17</v>
      </c>
      <c r="B25" s="18">
        <v>2</v>
      </c>
      <c r="C25" s="18" t="s">
        <v>218</v>
      </c>
      <c r="D25" s="320">
        <v>1282</v>
      </c>
      <c r="E25" s="28" t="s">
        <v>33</v>
      </c>
      <c r="F25" s="21" t="s">
        <v>34</v>
      </c>
      <c r="G25" s="21" t="s">
        <v>35</v>
      </c>
      <c r="H25" s="27">
        <v>3</v>
      </c>
      <c r="I25" s="23" t="s">
        <v>322</v>
      </c>
      <c r="J25" s="28" t="s">
        <v>27</v>
      </c>
      <c r="K25" s="21" t="s">
        <v>405</v>
      </c>
      <c r="L25" s="21" t="s">
        <v>28</v>
      </c>
      <c r="M25" s="62"/>
      <c r="O25" s="3">
        <f t="shared" si="1"/>
        <v>12.82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17">
        <f t="shared" si="0"/>
        <v>18</v>
      </c>
      <c r="B26" s="18">
        <v>2</v>
      </c>
      <c r="C26" s="18" t="s">
        <v>218</v>
      </c>
      <c r="D26" s="320">
        <v>1287</v>
      </c>
      <c r="E26" s="28">
        <v>0.6</v>
      </c>
      <c r="F26" s="21" t="s">
        <v>242</v>
      </c>
      <c r="G26" s="21" t="s">
        <v>36</v>
      </c>
      <c r="H26" s="23">
        <v>2</v>
      </c>
      <c r="I26" s="23" t="s">
        <v>238</v>
      </c>
      <c r="J26" s="28" t="s">
        <v>243</v>
      </c>
      <c r="K26" s="71" t="s">
        <v>743</v>
      </c>
      <c r="L26" s="21" t="s">
        <v>244</v>
      </c>
      <c r="M26" s="62"/>
      <c r="O26" s="3">
        <f t="shared" si="1"/>
        <v>12.87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3.5">
      <c r="A27" s="17">
        <f t="shared" si="0"/>
        <v>19</v>
      </c>
      <c r="B27" s="18">
        <v>2</v>
      </c>
      <c r="C27" s="18" t="s">
        <v>218</v>
      </c>
      <c r="D27" s="320">
        <v>1289</v>
      </c>
      <c r="E27" s="28" t="s">
        <v>46</v>
      </c>
      <c r="F27" s="21" t="s">
        <v>50</v>
      </c>
      <c r="G27" s="21" t="s">
        <v>51</v>
      </c>
      <c r="H27" s="27">
        <v>3</v>
      </c>
      <c r="I27" s="23" t="s">
        <v>238</v>
      </c>
      <c r="J27" s="28" t="s">
        <v>49</v>
      </c>
      <c r="K27" s="21" t="s">
        <v>239</v>
      </c>
      <c r="L27" s="21" t="s">
        <v>240</v>
      </c>
      <c r="M27" s="62"/>
      <c r="O27" s="3">
        <f t="shared" si="1"/>
        <v>12.89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3" customFormat="1" ht="14.25" thickBot="1">
      <c r="A28" s="51">
        <f t="shared" si="0"/>
        <v>20</v>
      </c>
      <c r="B28" s="52">
        <v>2</v>
      </c>
      <c r="C28" s="52" t="s">
        <v>218</v>
      </c>
      <c r="D28" s="325">
        <v>1290</v>
      </c>
      <c r="E28" s="55">
        <v>1.6</v>
      </c>
      <c r="F28" s="53" t="s">
        <v>291</v>
      </c>
      <c r="G28" s="53" t="s">
        <v>37</v>
      </c>
      <c r="H28" s="84">
        <v>2</v>
      </c>
      <c r="I28" s="54" t="s">
        <v>234</v>
      </c>
      <c r="J28" s="55" t="s">
        <v>499</v>
      </c>
      <c r="K28" s="53" t="s">
        <v>292</v>
      </c>
      <c r="L28" s="53" t="s">
        <v>498</v>
      </c>
      <c r="M28" s="85"/>
      <c r="O28" s="3">
        <f t="shared" si="1"/>
        <v>12.9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5:256" s="3" customFormat="1" ht="13.5">
      <c r="E29" s="86"/>
      <c r="H29" s="1"/>
      <c r="I29" s="1"/>
      <c r="J29" s="2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</sheetData>
  <mergeCells count="16">
    <mergeCell ref="A1:H1"/>
    <mergeCell ref="D3:E3"/>
    <mergeCell ref="G3:H3"/>
    <mergeCell ref="I3:J3"/>
    <mergeCell ref="L3:M3"/>
    <mergeCell ref="G4:H4"/>
    <mergeCell ref="I4:J4"/>
    <mergeCell ref="L4:M4"/>
    <mergeCell ref="G5:H5"/>
    <mergeCell ref="I5:J5"/>
    <mergeCell ref="L5:M5"/>
    <mergeCell ref="D6:E6"/>
    <mergeCell ref="G6:H6"/>
    <mergeCell ref="I6:J6"/>
    <mergeCell ref="L6:M6"/>
    <mergeCell ref="D5:E5"/>
  </mergeCells>
  <printOptions/>
  <pageMargins left="0.75" right="0.75" top="0.24" bottom="0.2" header="0.512" footer="0.23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workbookViewId="0" topLeftCell="A1">
      <selection activeCell="L25" sqref="L25"/>
    </sheetView>
  </sheetViews>
  <sheetFormatPr defaultColWidth="8.88671875" defaultRowHeight="15"/>
  <cols>
    <col min="1" max="1" width="4.10546875" style="148" bestFit="1" customWidth="1"/>
    <col min="2" max="3" width="4.4453125" style="148" hidden="1" customWidth="1"/>
    <col min="4" max="4" width="4.88671875" style="148" bestFit="1" customWidth="1"/>
    <col min="5" max="6" width="9.6640625" style="148" bestFit="1" customWidth="1"/>
    <col min="7" max="8" width="4.6640625" style="174" bestFit="1" customWidth="1"/>
    <col min="9" max="9" width="6.5546875" style="178" bestFit="1" customWidth="1"/>
    <col min="10" max="10" width="4.6640625" style="179" bestFit="1" customWidth="1"/>
    <col min="11" max="11" width="6.3359375" style="148" bestFit="1" customWidth="1"/>
    <col min="12" max="12" width="6.3359375" style="149" bestFit="1" customWidth="1"/>
    <col min="13" max="13" width="6.5546875" style="148" bestFit="1" customWidth="1"/>
    <col min="14" max="14" width="4.6640625" style="148" bestFit="1" customWidth="1"/>
    <col min="15" max="15" width="5.21484375" style="150" bestFit="1" customWidth="1"/>
    <col min="16" max="16" width="9.6640625" style="148" bestFit="1" customWidth="1"/>
    <col min="17" max="17" width="6.3359375" style="148" bestFit="1" customWidth="1"/>
    <col min="18" max="18" width="4.6640625" style="148" bestFit="1" customWidth="1"/>
    <col min="19" max="16384" width="8.88671875" style="148" customWidth="1"/>
  </cols>
  <sheetData>
    <row r="1" spans="1:10" ht="13.5">
      <c r="A1" s="390" t="s">
        <v>761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4:16" ht="14.25" thickBot="1">
      <c r="D2" s="151"/>
      <c r="E2" s="151"/>
      <c r="F2" s="151"/>
      <c r="G2" s="152"/>
      <c r="H2" s="152"/>
      <c r="I2" s="153"/>
      <c r="J2" s="154"/>
      <c r="K2" s="151"/>
      <c r="L2" s="155"/>
      <c r="M2" s="151"/>
      <c r="N2" s="151"/>
      <c r="O2" s="156"/>
      <c r="P2" s="151"/>
    </row>
    <row r="3" spans="3:17" ht="15" customHeight="1">
      <c r="C3" s="157"/>
      <c r="D3" s="396" t="s">
        <v>618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8"/>
      <c r="Q3" s="158"/>
    </row>
    <row r="4" spans="3:17" ht="13.5">
      <c r="C4" s="157"/>
      <c r="D4" s="159"/>
      <c r="E4" s="316" t="s">
        <v>619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158"/>
    </row>
    <row r="5" spans="3:17" ht="13.5">
      <c r="C5" s="157"/>
      <c r="D5" s="405" t="s">
        <v>606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7"/>
      <c r="Q5" s="158"/>
    </row>
    <row r="6" spans="3:17" ht="15.75" customHeight="1" thickBot="1">
      <c r="C6" s="157"/>
      <c r="D6" s="161"/>
      <c r="E6" s="402" t="s">
        <v>620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  <c r="Q6" s="158"/>
    </row>
    <row r="7" spans="4:16" ht="14.25" thickBot="1">
      <c r="D7" s="162"/>
      <c r="E7" s="162"/>
      <c r="F7" s="162"/>
      <c r="G7" s="163"/>
      <c r="H7" s="163"/>
      <c r="I7" s="164"/>
      <c r="J7" s="165"/>
      <c r="K7" s="162"/>
      <c r="L7" s="166"/>
      <c r="M7" s="162"/>
      <c r="N7" s="162"/>
      <c r="O7" s="167"/>
      <c r="P7" s="162"/>
    </row>
    <row r="8" spans="1:19" s="174" customFormat="1" ht="14.25" thickBot="1">
      <c r="A8" s="168" t="s">
        <v>215</v>
      </c>
      <c r="B8" s="169" t="s">
        <v>216</v>
      </c>
      <c r="C8" s="169" t="s">
        <v>217</v>
      </c>
      <c r="D8" s="170" t="s">
        <v>225</v>
      </c>
      <c r="E8" s="169" t="s">
        <v>226</v>
      </c>
      <c r="F8" s="169" t="s">
        <v>236</v>
      </c>
      <c r="G8" s="170" t="s">
        <v>227</v>
      </c>
      <c r="H8" s="169" t="s">
        <v>228</v>
      </c>
      <c r="I8" s="373" t="s">
        <v>607</v>
      </c>
      <c r="J8" s="368" t="s">
        <v>235</v>
      </c>
      <c r="K8" s="170" t="s">
        <v>220</v>
      </c>
      <c r="L8" s="171" t="s">
        <v>608</v>
      </c>
      <c r="M8" s="373" t="s">
        <v>609</v>
      </c>
      <c r="N8" s="378" t="s">
        <v>235</v>
      </c>
      <c r="O8" s="172" t="s">
        <v>230</v>
      </c>
      <c r="P8" s="169" t="s">
        <v>610</v>
      </c>
      <c r="Q8" s="169" t="s">
        <v>231</v>
      </c>
      <c r="R8" s="173" t="s">
        <v>232</v>
      </c>
      <c r="S8" s="180"/>
    </row>
    <row r="9" spans="1:19" ht="13.5">
      <c r="A9" s="182">
        <f aca="true" t="shared" si="0" ref="A9:A28">RANK(D9,$D$9:$D$60,0)</f>
        <v>1</v>
      </c>
      <c r="B9" s="175">
        <v>2</v>
      </c>
      <c r="C9" s="175" t="s">
        <v>611</v>
      </c>
      <c r="D9" s="217">
        <v>2585</v>
      </c>
      <c r="E9" s="175" t="s">
        <v>368</v>
      </c>
      <c r="F9" s="220" t="s">
        <v>422</v>
      </c>
      <c r="G9" s="296">
        <v>3</v>
      </c>
      <c r="H9" s="222" t="s">
        <v>354</v>
      </c>
      <c r="I9" s="374">
        <v>1492</v>
      </c>
      <c r="J9" s="369" t="s">
        <v>369</v>
      </c>
      <c r="K9" s="360">
        <v>147</v>
      </c>
      <c r="L9" s="364">
        <v>820</v>
      </c>
      <c r="M9" s="374">
        <v>2675</v>
      </c>
      <c r="N9" s="369" t="s">
        <v>358</v>
      </c>
      <c r="O9" s="204" t="s">
        <v>364</v>
      </c>
      <c r="P9" s="224" t="s">
        <v>365</v>
      </c>
      <c r="Q9" s="226" t="s">
        <v>366</v>
      </c>
      <c r="R9" s="228"/>
      <c r="S9" s="160"/>
    </row>
    <row r="10" spans="1:19" s="57" customFormat="1" ht="13.5">
      <c r="A10" s="183">
        <f t="shared" si="0"/>
        <v>2</v>
      </c>
      <c r="B10" s="184">
        <v>2</v>
      </c>
      <c r="C10" s="184" t="s">
        <v>612</v>
      </c>
      <c r="D10" s="195">
        <v>2506</v>
      </c>
      <c r="E10" s="199" t="s">
        <v>269</v>
      </c>
      <c r="F10" s="185" t="s">
        <v>621</v>
      </c>
      <c r="G10" s="297">
        <v>3</v>
      </c>
      <c r="H10" s="203" t="s">
        <v>238</v>
      </c>
      <c r="I10" s="375">
        <v>1525</v>
      </c>
      <c r="J10" s="370">
        <v>1.9</v>
      </c>
      <c r="K10" s="361">
        <v>145</v>
      </c>
      <c r="L10" s="365">
        <v>924</v>
      </c>
      <c r="M10" s="375">
        <v>2774</v>
      </c>
      <c r="N10" s="370">
        <v>1.7</v>
      </c>
      <c r="O10" s="205" t="s">
        <v>651</v>
      </c>
      <c r="P10" s="208" t="s">
        <v>239</v>
      </c>
      <c r="Q10" s="212" t="s">
        <v>240</v>
      </c>
      <c r="R10" s="186"/>
      <c r="S10" s="181"/>
    </row>
    <row r="11" spans="1:19" s="57" customFormat="1" ht="13.5">
      <c r="A11" s="183">
        <f t="shared" si="0"/>
        <v>3</v>
      </c>
      <c r="B11" s="184">
        <v>2</v>
      </c>
      <c r="C11" s="184" t="s">
        <v>611</v>
      </c>
      <c r="D11" s="197">
        <v>2504</v>
      </c>
      <c r="E11" s="184" t="s">
        <v>301</v>
      </c>
      <c r="F11" s="201" t="s">
        <v>643</v>
      </c>
      <c r="G11" s="298">
        <v>2</v>
      </c>
      <c r="H11" s="177" t="s">
        <v>614</v>
      </c>
      <c r="I11" s="375">
        <v>1639</v>
      </c>
      <c r="J11" s="370">
        <v>-2.4</v>
      </c>
      <c r="K11" s="361">
        <v>145</v>
      </c>
      <c r="L11" s="365">
        <v>1013</v>
      </c>
      <c r="M11" s="375">
        <v>2675</v>
      </c>
      <c r="N11" s="370">
        <v>3.4</v>
      </c>
      <c r="O11" s="205" t="s">
        <v>655</v>
      </c>
      <c r="P11" s="210" t="s">
        <v>306</v>
      </c>
      <c r="Q11" s="214" t="s">
        <v>444</v>
      </c>
      <c r="R11" s="190"/>
      <c r="S11" s="181"/>
    </row>
    <row r="12" spans="1:19" s="57" customFormat="1" ht="13.5">
      <c r="A12" s="183">
        <f t="shared" si="0"/>
        <v>4</v>
      </c>
      <c r="B12" s="184">
        <v>2</v>
      </c>
      <c r="C12" s="184" t="s">
        <v>612</v>
      </c>
      <c r="D12" s="195">
        <v>2500</v>
      </c>
      <c r="E12" s="199" t="s">
        <v>255</v>
      </c>
      <c r="F12" s="185" t="s">
        <v>622</v>
      </c>
      <c r="G12" s="297">
        <v>3</v>
      </c>
      <c r="H12" s="203" t="s">
        <v>238</v>
      </c>
      <c r="I12" s="375">
        <v>1435</v>
      </c>
      <c r="J12" s="370">
        <v>1.6</v>
      </c>
      <c r="K12" s="361">
        <v>130</v>
      </c>
      <c r="L12" s="365">
        <v>900</v>
      </c>
      <c r="M12" s="375">
        <v>2717</v>
      </c>
      <c r="N12" s="370">
        <v>1.9</v>
      </c>
      <c r="O12" s="205" t="s">
        <v>652</v>
      </c>
      <c r="P12" s="208" t="s">
        <v>247</v>
      </c>
      <c r="Q12" s="212" t="s">
        <v>238</v>
      </c>
      <c r="R12" s="186"/>
      <c r="S12" s="181"/>
    </row>
    <row r="13" spans="1:19" s="57" customFormat="1" ht="13.5">
      <c r="A13" s="183">
        <f t="shared" si="0"/>
        <v>5</v>
      </c>
      <c r="B13" s="184">
        <v>2</v>
      </c>
      <c r="C13" s="184" t="s">
        <v>611</v>
      </c>
      <c r="D13" s="197">
        <v>2422</v>
      </c>
      <c r="E13" s="184" t="s">
        <v>615</v>
      </c>
      <c r="F13" s="201" t="s">
        <v>644</v>
      </c>
      <c r="G13" s="298">
        <v>3</v>
      </c>
      <c r="H13" s="177" t="s">
        <v>614</v>
      </c>
      <c r="I13" s="375">
        <v>1633</v>
      </c>
      <c r="J13" s="370">
        <v>0.3</v>
      </c>
      <c r="K13" s="361">
        <v>138</v>
      </c>
      <c r="L13" s="365">
        <v>1014</v>
      </c>
      <c r="M13" s="375">
        <v>2692</v>
      </c>
      <c r="N13" s="370">
        <v>-0.4</v>
      </c>
      <c r="O13" s="205" t="s">
        <v>654</v>
      </c>
      <c r="P13" s="210" t="s">
        <v>662</v>
      </c>
      <c r="Q13" s="214" t="s">
        <v>307</v>
      </c>
      <c r="R13" s="190"/>
      <c r="S13" s="181"/>
    </row>
    <row r="14" spans="1:19" s="57" customFormat="1" ht="13.5">
      <c r="A14" s="187">
        <f t="shared" si="0"/>
        <v>6</v>
      </c>
      <c r="B14" s="188">
        <v>2</v>
      </c>
      <c r="C14" s="188" t="s">
        <v>612</v>
      </c>
      <c r="D14" s="216">
        <v>2395</v>
      </c>
      <c r="E14" s="218" t="s">
        <v>251</v>
      </c>
      <c r="F14" s="219" t="s">
        <v>623</v>
      </c>
      <c r="G14" s="299">
        <v>3</v>
      </c>
      <c r="H14" s="221" t="s">
        <v>238</v>
      </c>
      <c r="I14" s="376">
        <v>1522</v>
      </c>
      <c r="J14" s="371" t="s">
        <v>648</v>
      </c>
      <c r="K14" s="362">
        <v>130</v>
      </c>
      <c r="L14" s="366">
        <v>832</v>
      </c>
      <c r="M14" s="376">
        <v>2651</v>
      </c>
      <c r="N14" s="371">
        <v>1.9</v>
      </c>
      <c r="O14" s="206" t="s">
        <v>651</v>
      </c>
      <c r="P14" s="223" t="s">
        <v>239</v>
      </c>
      <c r="Q14" s="225" t="s">
        <v>240</v>
      </c>
      <c r="R14" s="227"/>
      <c r="S14" s="181"/>
    </row>
    <row r="15" spans="1:19" ht="13.5">
      <c r="A15" s="183">
        <f t="shared" si="0"/>
        <v>7</v>
      </c>
      <c r="B15" s="184">
        <v>2</v>
      </c>
      <c r="C15" s="184" t="s">
        <v>611</v>
      </c>
      <c r="D15" s="197">
        <v>2366</v>
      </c>
      <c r="E15" s="184" t="s">
        <v>627</v>
      </c>
      <c r="F15" s="201" t="s">
        <v>631</v>
      </c>
      <c r="G15" s="298">
        <v>3</v>
      </c>
      <c r="H15" s="177" t="s">
        <v>419</v>
      </c>
      <c r="I15" s="375">
        <v>1566</v>
      </c>
      <c r="J15" s="370">
        <v>-0.8</v>
      </c>
      <c r="K15" s="361">
        <v>143</v>
      </c>
      <c r="L15" s="365">
        <v>924</v>
      </c>
      <c r="M15" s="375">
        <v>2858</v>
      </c>
      <c r="N15" s="370">
        <v>1.7</v>
      </c>
      <c r="O15" s="205" t="s">
        <v>661</v>
      </c>
      <c r="P15" s="210" t="s">
        <v>420</v>
      </c>
      <c r="Q15" s="214" t="s">
        <v>419</v>
      </c>
      <c r="R15" s="190"/>
      <c r="S15" s="160"/>
    </row>
    <row r="16" spans="1:19" s="57" customFormat="1" ht="13.5">
      <c r="A16" s="183">
        <f t="shared" si="0"/>
        <v>8</v>
      </c>
      <c r="B16" s="184">
        <v>2</v>
      </c>
      <c r="C16" s="184" t="s">
        <v>611</v>
      </c>
      <c r="D16" s="197">
        <v>2328</v>
      </c>
      <c r="E16" s="184" t="s">
        <v>638</v>
      </c>
      <c r="F16" s="201" t="s">
        <v>645</v>
      </c>
      <c r="G16" s="298">
        <v>3</v>
      </c>
      <c r="H16" s="177" t="s">
        <v>614</v>
      </c>
      <c r="I16" s="375">
        <v>1621</v>
      </c>
      <c r="J16" s="370">
        <v>-0.4</v>
      </c>
      <c r="K16" s="361">
        <v>150</v>
      </c>
      <c r="L16" s="365">
        <v>859</v>
      </c>
      <c r="M16" s="375">
        <v>2866</v>
      </c>
      <c r="N16" s="370">
        <v>-1.6</v>
      </c>
      <c r="O16" s="205" t="s">
        <v>656</v>
      </c>
      <c r="P16" s="210" t="s">
        <v>365</v>
      </c>
      <c r="Q16" s="214" t="s">
        <v>411</v>
      </c>
      <c r="R16" s="190"/>
      <c r="S16" s="181"/>
    </row>
    <row r="17" spans="1:19" s="57" customFormat="1" ht="13.5">
      <c r="A17" s="183">
        <f t="shared" si="0"/>
        <v>9</v>
      </c>
      <c r="B17" s="184">
        <v>2</v>
      </c>
      <c r="C17" s="184" t="s">
        <v>611</v>
      </c>
      <c r="D17" s="197">
        <v>2306</v>
      </c>
      <c r="E17" s="184" t="s">
        <v>325</v>
      </c>
      <c r="F17" s="201" t="s">
        <v>647</v>
      </c>
      <c r="G17" s="298">
        <v>2</v>
      </c>
      <c r="H17" s="177" t="s">
        <v>322</v>
      </c>
      <c r="I17" s="375">
        <v>1636</v>
      </c>
      <c r="J17" s="370" t="s">
        <v>649</v>
      </c>
      <c r="K17" s="361">
        <v>150</v>
      </c>
      <c r="L17" s="365">
        <v>758</v>
      </c>
      <c r="M17" s="375">
        <v>2786</v>
      </c>
      <c r="N17" s="370">
        <v>0.8</v>
      </c>
      <c r="O17" s="205" t="s">
        <v>657</v>
      </c>
      <c r="P17" s="210" t="s">
        <v>407</v>
      </c>
      <c r="Q17" s="214" t="s">
        <v>635</v>
      </c>
      <c r="R17" s="190"/>
      <c r="S17" s="181"/>
    </row>
    <row r="18" spans="1:19" ht="13.5">
      <c r="A18" s="183">
        <f t="shared" si="0"/>
        <v>10</v>
      </c>
      <c r="B18" s="184">
        <v>2</v>
      </c>
      <c r="C18" s="184" t="s">
        <v>611</v>
      </c>
      <c r="D18" s="197">
        <v>2303</v>
      </c>
      <c r="E18" s="184" t="s">
        <v>628</v>
      </c>
      <c r="F18" s="201" t="s">
        <v>632</v>
      </c>
      <c r="G18" s="298">
        <v>3</v>
      </c>
      <c r="H18" s="177" t="s">
        <v>419</v>
      </c>
      <c r="I18" s="375">
        <v>1568</v>
      </c>
      <c r="J18" s="370">
        <v>-0.8</v>
      </c>
      <c r="K18" s="361">
        <v>140</v>
      </c>
      <c r="L18" s="365">
        <v>887</v>
      </c>
      <c r="M18" s="375">
        <v>2864</v>
      </c>
      <c r="N18" s="370">
        <v>1.7</v>
      </c>
      <c r="O18" s="205" t="s">
        <v>661</v>
      </c>
      <c r="P18" s="210" t="s">
        <v>420</v>
      </c>
      <c r="Q18" s="214" t="s">
        <v>419</v>
      </c>
      <c r="R18" s="190"/>
      <c r="S18" s="160"/>
    </row>
    <row r="19" spans="1:19" ht="13.5">
      <c r="A19" s="187">
        <f t="shared" si="0"/>
        <v>11</v>
      </c>
      <c r="B19" s="188">
        <v>2</v>
      </c>
      <c r="C19" s="188" t="s">
        <v>611</v>
      </c>
      <c r="D19" s="196">
        <v>2261</v>
      </c>
      <c r="E19" s="188" t="s">
        <v>629</v>
      </c>
      <c r="F19" s="200" t="s">
        <v>633</v>
      </c>
      <c r="G19" s="300">
        <v>3</v>
      </c>
      <c r="H19" s="176" t="s">
        <v>419</v>
      </c>
      <c r="I19" s="376">
        <v>1573</v>
      </c>
      <c r="J19" s="371" t="s">
        <v>650</v>
      </c>
      <c r="K19" s="362">
        <v>125</v>
      </c>
      <c r="L19" s="366">
        <v>949</v>
      </c>
      <c r="M19" s="376">
        <v>2766</v>
      </c>
      <c r="N19" s="371">
        <v>-3.2</v>
      </c>
      <c r="O19" s="206" t="s">
        <v>660</v>
      </c>
      <c r="P19" s="209" t="s">
        <v>365</v>
      </c>
      <c r="Q19" s="213" t="s">
        <v>419</v>
      </c>
      <c r="R19" s="189"/>
      <c r="S19" s="160"/>
    </row>
    <row r="20" spans="1:19" ht="13.5">
      <c r="A20" s="183">
        <f t="shared" si="0"/>
        <v>12</v>
      </c>
      <c r="B20" s="184">
        <v>2</v>
      </c>
      <c r="C20" s="184" t="s">
        <v>611</v>
      </c>
      <c r="D20" s="197">
        <v>2240</v>
      </c>
      <c r="E20" s="184" t="s">
        <v>636</v>
      </c>
      <c r="F20" s="201" t="s">
        <v>457</v>
      </c>
      <c r="G20" s="298">
        <v>3</v>
      </c>
      <c r="H20" s="177" t="s">
        <v>354</v>
      </c>
      <c r="I20" s="375">
        <v>1636</v>
      </c>
      <c r="J20" s="370" t="s">
        <v>369</v>
      </c>
      <c r="K20" s="361">
        <v>135</v>
      </c>
      <c r="L20" s="365">
        <v>913</v>
      </c>
      <c r="M20" s="375">
        <v>2793</v>
      </c>
      <c r="N20" s="370" t="s">
        <v>358</v>
      </c>
      <c r="O20" s="205" t="s">
        <v>364</v>
      </c>
      <c r="P20" s="210" t="s">
        <v>365</v>
      </c>
      <c r="Q20" s="214" t="s">
        <v>366</v>
      </c>
      <c r="R20" s="190"/>
      <c r="S20" s="160"/>
    </row>
    <row r="21" spans="1:19" ht="13.5">
      <c r="A21" s="183">
        <f t="shared" si="0"/>
        <v>13</v>
      </c>
      <c r="B21" s="184">
        <v>2</v>
      </c>
      <c r="C21" s="184" t="s">
        <v>611</v>
      </c>
      <c r="D21" s="197">
        <v>2224</v>
      </c>
      <c r="E21" s="184" t="s">
        <v>637</v>
      </c>
      <c r="F21" s="201" t="s">
        <v>205</v>
      </c>
      <c r="G21" s="298">
        <v>2</v>
      </c>
      <c r="H21" s="177" t="s">
        <v>354</v>
      </c>
      <c r="I21" s="375">
        <v>1567</v>
      </c>
      <c r="J21" s="370" t="s">
        <v>381</v>
      </c>
      <c r="K21" s="361">
        <v>130</v>
      </c>
      <c r="L21" s="365">
        <v>877</v>
      </c>
      <c r="M21" s="375">
        <v>2825</v>
      </c>
      <c r="N21" s="370" t="s">
        <v>617</v>
      </c>
      <c r="O21" s="205" t="s">
        <v>361</v>
      </c>
      <c r="P21" s="210" t="s">
        <v>362</v>
      </c>
      <c r="Q21" s="214" t="s">
        <v>359</v>
      </c>
      <c r="R21" s="190"/>
      <c r="S21" s="160"/>
    </row>
    <row r="22" spans="1:19" ht="13.5">
      <c r="A22" s="183">
        <f t="shared" si="0"/>
        <v>14</v>
      </c>
      <c r="B22" s="184">
        <v>2</v>
      </c>
      <c r="C22" s="184" t="s">
        <v>611</v>
      </c>
      <c r="D22" s="197">
        <v>2214</v>
      </c>
      <c r="E22" s="184" t="s">
        <v>630</v>
      </c>
      <c r="F22" s="201" t="s">
        <v>634</v>
      </c>
      <c r="G22" s="298">
        <v>3</v>
      </c>
      <c r="H22" s="177" t="s">
        <v>419</v>
      </c>
      <c r="I22" s="375">
        <v>1682</v>
      </c>
      <c r="J22" s="370">
        <v>-0.8</v>
      </c>
      <c r="K22" s="361">
        <v>149</v>
      </c>
      <c r="L22" s="365">
        <v>769</v>
      </c>
      <c r="M22" s="375">
        <v>2829</v>
      </c>
      <c r="N22" s="370">
        <v>1.7</v>
      </c>
      <c r="O22" s="205" t="s">
        <v>661</v>
      </c>
      <c r="P22" s="210" t="s">
        <v>420</v>
      </c>
      <c r="Q22" s="214" t="s">
        <v>419</v>
      </c>
      <c r="R22" s="190"/>
      <c r="S22" s="160"/>
    </row>
    <row r="23" spans="1:19" s="57" customFormat="1" ht="13.5">
      <c r="A23" s="183">
        <f t="shared" si="0"/>
        <v>15</v>
      </c>
      <c r="B23" s="184">
        <v>2</v>
      </c>
      <c r="C23" s="184" t="s">
        <v>611</v>
      </c>
      <c r="D23" s="197">
        <v>2203</v>
      </c>
      <c r="E23" s="184" t="s">
        <v>642</v>
      </c>
      <c r="F23" s="201" t="s">
        <v>640</v>
      </c>
      <c r="G23" s="298">
        <v>3</v>
      </c>
      <c r="H23" s="177" t="s">
        <v>322</v>
      </c>
      <c r="I23" s="375">
        <v>1632</v>
      </c>
      <c r="J23" s="370" t="s">
        <v>649</v>
      </c>
      <c r="K23" s="361">
        <v>130</v>
      </c>
      <c r="L23" s="365">
        <v>812</v>
      </c>
      <c r="M23" s="375">
        <v>2701</v>
      </c>
      <c r="N23" s="370">
        <v>0.8</v>
      </c>
      <c r="O23" s="205" t="s">
        <v>658</v>
      </c>
      <c r="P23" s="210" t="s">
        <v>749</v>
      </c>
      <c r="Q23" s="214" t="s">
        <v>663</v>
      </c>
      <c r="R23" s="190"/>
      <c r="S23" s="181"/>
    </row>
    <row r="24" spans="1:19" s="57" customFormat="1" ht="13.5">
      <c r="A24" s="187">
        <f t="shared" si="0"/>
        <v>16</v>
      </c>
      <c r="B24" s="188">
        <v>2</v>
      </c>
      <c r="C24" s="188" t="s">
        <v>612</v>
      </c>
      <c r="D24" s="216">
        <v>2186</v>
      </c>
      <c r="E24" s="218" t="s">
        <v>272</v>
      </c>
      <c r="F24" s="219" t="s">
        <v>624</v>
      </c>
      <c r="G24" s="299">
        <v>2</v>
      </c>
      <c r="H24" s="221" t="s">
        <v>238</v>
      </c>
      <c r="I24" s="376">
        <v>1659</v>
      </c>
      <c r="J24" s="371" t="s">
        <v>648</v>
      </c>
      <c r="K24" s="362">
        <v>140</v>
      </c>
      <c r="L24" s="366">
        <v>945</v>
      </c>
      <c r="M24" s="376">
        <v>2925</v>
      </c>
      <c r="N24" s="371">
        <v>1.9</v>
      </c>
      <c r="O24" s="206" t="s">
        <v>651</v>
      </c>
      <c r="P24" s="223" t="s">
        <v>239</v>
      </c>
      <c r="Q24" s="225" t="s">
        <v>240</v>
      </c>
      <c r="R24" s="227"/>
      <c r="S24" s="181"/>
    </row>
    <row r="25" spans="1:19" s="57" customFormat="1" ht="13.5">
      <c r="A25" s="183">
        <f t="shared" si="0"/>
        <v>17</v>
      </c>
      <c r="B25" s="184">
        <v>2</v>
      </c>
      <c r="C25" s="184" t="s">
        <v>612</v>
      </c>
      <c r="D25" s="195">
        <v>2166</v>
      </c>
      <c r="E25" s="199" t="s">
        <v>273</v>
      </c>
      <c r="F25" s="185" t="s">
        <v>625</v>
      </c>
      <c r="G25" s="297">
        <v>3</v>
      </c>
      <c r="H25" s="203" t="s">
        <v>238</v>
      </c>
      <c r="I25" s="375">
        <v>1615</v>
      </c>
      <c r="J25" s="370" t="s">
        <v>648</v>
      </c>
      <c r="K25" s="361">
        <v>149</v>
      </c>
      <c r="L25" s="365">
        <v>610</v>
      </c>
      <c r="M25" s="375">
        <v>2863</v>
      </c>
      <c r="N25" s="370">
        <v>0.1</v>
      </c>
      <c r="O25" s="205" t="s">
        <v>653</v>
      </c>
      <c r="P25" s="208" t="s">
        <v>245</v>
      </c>
      <c r="Q25" s="212" t="s">
        <v>241</v>
      </c>
      <c r="R25" s="186"/>
      <c r="S25" s="181"/>
    </row>
    <row r="26" spans="1:19" s="57" customFormat="1" ht="13.5">
      <c r="A26" s="183">
        <f t="shared" si="0"/>
        <v>18</v>
      </c>
      <c r="B26" s="184">
        <v>2</v>
      </c>
      <c r="C26" s="184" t="s">
        <v>611</v>
      </c>
      <c r="D26" s="197">
        <v>2128</v>
      </c>
      <c r="E26" s="184" t="s">
        <v>616</v>
      </c>
      <c r="F26" s="201" t="s">
        <v>641</v>
      </c>
      <c r="G26" s="298">
        <v>3</v>
      </c>
      <c r="H26" s="177" t="s">
        <v>322</v>
      </c>
      <c r="I26" s="375">
        <v>1762</v>
      </c>
      <c r="J26" s="370">
        <v>-5.3</v>
      </c>
      <c r="K26" s="361">
        <v>135</v>
      </c>
      <c r="L26" s="365">
        <v>823</v>
      </c>
      <c r="M26" s="375">
        <v>2683</v>
      </c>
      <c r="N26" s="370">
        <v>1.9</v>
      </c>
      <c r="O26" s="205" t="s">
        <v>659</v>
      </c>
      <c r="P26" s="210" t="s">
        <v>750</v>
      </c>
      <c r="Q26" s="214" t="s">
        <v>663</v>
      </c>
      <c r="R26" s="190"/>
      <c r="S26" s="181"/>
    </row>
    <row r="27" spans="1:19" s="57" customFormat="1" ht="13.5">
      <c r="A27" s="183">
        <f t="shared" si="0"/>
        <v>19</v>
      </c>
      <c r="B27" s="184">
        <v>2</v>
      </c>
      <c r="C27" s="184" t="s">
        <v>611</v>
      </c>
      <c r="D27" s="197">
        <v>2122</v>
      </c>
      <c r="E27" s="184" t="s">
        <v>639</v>
      </c>
      <c r="F27" s="201" t="s">
        <v>646</v>
      </c>
      <c r="G27" s="298">
        <v>3</v>
      </c>
      <c r="H27" s="177" t="s">
        <v>614</v>
      </c>
      <c r="I27" s="375">
        <v>1632</v>
      </c>
      <c r="J27" s="370">
        <v>-2.1</v>
      </c>
      <c r="K27" s="361">
        <v>125</v>
      </c>
      <c r="L27" s="365">
        <v>892</v>
      </c>
      <c r="M27" s="375">
        <v>2803</v>
      </c>
      <c r="N27" s="370">
        <v>0.9</v>
      </c>
      <c r="O27" s="205" t="s">
        <v>655</v>
      </c>
      <c r="P27" s="210" t="s">
        <v>306</v>
      </c>
      <c r="Q27" s="214" t="s">
        <v>444</v>
      </c>
      <c r="R27" s="190"/>
      <c r="S27" s="181"/>
    </row>
    <row r="28" spans="1:19" s="57" customFormat="1" ht="14.25" thickBot="1">
      <c r="A28" s="191">
        <f t="shared" si="0"/>
        <v>20</v>
      </c>
      <c r="B28" s="192">
        <v>2</v>
      </c>
      <c r="C28" s="192" t="s">
        <v>612</v>
      </c>
      <c r="D28" s="198">
        <v>2121</v>
      </c>
      <c r="E28" s="192" t="s">
        <v>613</v>
      </c>
      <c r="F28" s="202" t="s">
        <v>626</v>
      </c>
      <c r="G28" s="301">
        <v>3</v>
      </c>
      <c r="H28" s="193" t="s">
        <v>238</v>
      </c>
      <c r="I28" s="377">
        <v>1680</v>
      </c>
      <c r="J28" s="372">
        <v>-0.2</v>
      </c>
      <c r="K28" s="363">
        <v>130</v>
      </c>
      <c r="L28" s="367">
        <v>950</v>
      </c>
      <c r="M28" s="377">
        <v>2845</v>
      </c>
      <c r="N28" s="372">
        <v>1.8</v>
      </c>
      <c r="O28" s="207" t="s">
        <v>651</v>
      </c>
      <c r="P28" s="211" t="s">
        <v>239</v>
      </c>
      <c r="Q28" s="215" t="s">
        <v>240</v>
      </c>
      <c r="R28" s="194"/>
      <c r="S28" s="181"/>
    </row>
    <row r="29" spans="1:18" ht="13.5">
      <c r="A29" s="162"/>
      <c r="B29" s="162"/>
      <c r="C29" s="162"/>
      <c r="D29" s="162"/>
      <c r="E29" s="162"/>
      <c r="F29" s="162"/>
      <c r="G29" s="163"/>
      <c r="H29" s="163"/>
      <c r="I29" s="164"/>
      <c r="J29" s="165"/>
      <c r="K29" s="162"/>
      <c r="L29" s="166"/>
      <c r="M29" s="162"/>
      <c r="N29" s="162"/>
      <c r="O29" s="167"/>
      <c r="P29" s="162"/>
      <c r="Q29" s="162"/>
      <c r="R29" s="162"/>
    </row>
  </sheetData>
  <mergeCells count="5">
    <mergeCell ref="A1:J1"/>
    <mergeCell ref="E6:P6"/>
    <mergeCell ref="D3:P3"/>
    <mergeCell ref="E4:P4"/>
    <mergeCell ref="D5:P5"/>
  </mergeCells>
  <printOptions/>
  <pageMargins left="0.75" right="0.69" top="0.65" bottom="0.66" header="0.512" footer="0.51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8" sqref="D8:D27"/>
    </sheetView>
  </sheetViews>
  <sheetFormatPr defaultColWidth="8.88671875" defaultRowHeight="15"/>
  <cols>
    <col min="1" max="1" width="3.99609375" style="57" bestFit="1" customWidth="1"/>
    <col min="2" max="3" width="4.88671875" style="57" hidden="1" customWidth="1"/>
    <col min="4" max="4" width="6.5546875" style="57" bestFit="1" customWidth="1"/>
    <col min="5" max="5" width="4.6640625" style="57" bestFit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9.6640625" style="57" bestFit="1" customWidth="1"/>
    <col min="12" max="12" width="6.3359375" style="57" bestFit="1" customWidth="1"/>
    <col min="13" max="13" width="4.6640625" style="57" bestFit="1" customWidth="1"/>
    <col min="14" max="14" width="8.88671875" style="57" customWidth="1"/>
    <col min="15" max="15" width="0" style="57" hidden="1" customWidth="1"/>
    <col min="16" max="16384" width="8.88671875" style="57" customWidth="1"/>
  </cols>
  <sheetData>
    <row r="1" spans="1:10" s="3" customFormat="1" ht="13.5">
      <c r="A1" s="390" t="s">
        <v>753</v>
      </c>
      <c r="B1" s="390"/>
      <c r="C1" s="390"/>
      <c r="D1" s="390"/>
      <c r="E1" s="390"/>
      <c r="F1" s="390"/>
      <c r="G1" s="390"/>
      <c r="H1" s="390"/>
      <c r="I1" s="1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>
        <v>24.51</v>
      </c>
      <c r="G3" s="388" t="s">
        <v>543</v>
      </c>
      <c r="H3" s="388"/>
      <c r="I3" s="388" t="s">
        <v>544</v>
      </c>
      <c r="J3" s="388"/>
      <c r="K3" s="131" t="s">
        <v>545</v>
      </c>
      <c r="L3" s="388" t="s">
        <v>546</v>
      </c>
      <c r="M3" s="389"/>
    </row>
    <row r="4" spans="1:13" s="3" customFormat="1" ht="13.5">
      <c r="A4" s="129"/>
      <c r="B4" s="129"/>
      <c r="C4" s="130"/>
      <c r="D4" s="132"/>
      <c r="E4" s="130"/>
      <c r="F4" s="133" t="s">
        <v>542</v>
      </c>
      <c r="G4" s="379" t="s">
        <v>547</v>
      </c>
      <c r="H4" s="379"/>
      <c r="I4" s="379" t="s">
        <v>548</v>
      </c>
      <c r="J4" s="379"/>
      <c r="K4" s="133" t="s">
        <v>549</v>
      </c>
      <c r="L4" s="379" t="s">
        <v>550</v>
      </c>
      <c r="M4" s="380"/>
    </row>
    <row r="5" spans="1:13" s="3" customFormat="1" ht="14.25" thickBot="1">
      <c r="A5" s="129"/>
      <c r="B5" s="129"/>
      <c r="C5" s="130"/>
      <c r="D5" s="393" t="s">
        <v>508</v>
      </c>
      <c r="E5" s="394"/>
      <c r="F5" s="146">
        <v>24.88</v>
      </c>
      <c r="G5" s="384" t="s">
        <v>551</v>
      </c>
      <c r="H5" s="384"/>
      <c r="I5" s="384" t="s">
        <v>552</v>
      </c>
      <c r="J5" s="384"/>
      <c r="K5" s="146" t="s">
        <v>553</v>
      </c>
      <c r="L5" s="384" t="s">
        <v>554</v>
      </c>
      <c r="M5" s="395"/>
    </row>
    <row r="6" spans="3:10" s="3" customFormat="1" ht="14.25" thickBot="1">
      <c r="C6" s="4"/>
      <c r="H6" s="1"/>
      <c r="I6" s="1"/>
      <c r="J6" s="136"/>
    </row>
    <row r="7" spans="1:256" s="3" customFormat="1" ht="14.25" thickBot="1">
      <c r="A7" s="5" t="s">
        <v>215</v>
      </c>
      <c r="B7" s="6" t="s">
        <v>216</v>
      </c>
      <c r="C7" s="6" t="s">
        <v>217</v>
      </c>
      <c r="D7" s="6" t="s">
        <v>225</v>
      </c>
      <c r="E7" s="6" t="s">
        <v>235</v>
      </c>
      <c r="F7" s="6" t="s">
        <v>226</v>
      </c>
      <c r="G7" s="6" t="s">
        <v>236</v>
      </c>
      <c r="H7" s="6" t="s">
        <v>227</v>
      </c>
      <c r="I7" s="6" t="s">
        <v>228</v>
      </c>
      <c r="J7" s="7" t="s">
        <v>230</v>
      </c>
      <c r="K7" s="6" t="s">
        <v>237</v>
      </c>
      <c r="L7" s="6" t="s">
        <v>231</v>
      </c>
      <c r="M7" s="8" t="s">
        <v>232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9">
        <f aca="true" t="shared" si="0" ref="A8:A27">RANK(O8,$O$8:$O$62,1)</f>
        <v>1</v>
      </c>
      <c r="B8" s="10">
        <v>2</v>
      </c>
      <c r="C8" s="10" t="s">
        <v>221</v>
      </c>
      <c r="D8" s="319">
        <v>2575</v>
      </c>
      <c r="E8" s="15">
        <v>1.5</v>
      </c>
      <c r="F8" s="12" t="s">
        <v>52</v>
      </c>
      <c r="G8" s="12" t="s">
        <v>53</v>
      </c>
      <c r="H8" s="13">
        <v>3</v>
      </c>
      <c r="I8" s="14" t="s">
        <v>238</v>
      </c>
      <c r="J8" s="15" t="s">
        <v>54</v>
      </c>
      <c r="K8" s="12" t="s">
        <v>239</v>
      </c>
      <c r="L8" s="12" t="s">
        <v>240</v>
      </c>
      <c r="M8" s="16"/>
      <c r="O8" s="3">
        <f aca="true" t="shared" si="1" ref="O8:O27">D8/100</f>
        <v>25.75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2</v>
      </c>
      <c r="B9" s="18">
        <v>2</v>
      </c>
      <c r="C9" s="18" t="s">
        <v>221</v>
      </c>
      <c r="D9" s="326">
        <v>2590</v>
      </c>
      <c r="E9" s="82">
        <v>1.9</v>
      </c>
      <c r="F9" s="18" t="s">
        <v>55</v>
      </c>
      <c r="G9" s="18" t="s">
        <v>391</v>
      </c>
      <c r="H9" s="83">
        <v>3</v>
      </c>
      <c r="I9" s="83" t="s">
        <v>419</v>
      </c>
      <c r="J9" s="82" t="s">
        <v>56</v>
      </c>
      <c r="K9" s="18" t="s">
        <v>420</v>
      </c>
      <c r="L9" s="18" t="s">
        <v>419</v>
      </c>
      <c r="M9" s="25"/>
      <c r="O9" s="3">
        <f t="shared" si="1"/>
        <v>25.9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3</v>
      </c>
      <c r="B10" s="18">
        <v>2</v>
      </c>
      <c r="C10" s="18" t="s">
        <v>221</v>
      </c>
      <c r="D10" s="326">
        <v>2592</v>
      </c>
      <c r="E10" s="82" t="s">
        <v>57</v>
      </c>
      <c r="F10" s="18" t="s">
        <v>291</v>
      </c>
      <c r="G10" s="18" t="s">
        <v>58</v>
      </c>
      <c r="H10" s="83">
        <v>2</v>
      </c>
      <c r="I10" s="83" t="s">
        <v>234</v>
      </c>
      <c r="J10" s="82" t="s">
        <v>59</v>
      </c>
      <c r="K10" s="18" t="s">
        <v>292</v>
      </c>
      <c r="L10" s="18" t="s">
        <v>500</v>
      </c>
      <c r="M10" s="25"/>
      <c r="O10" s="3">
        <f t="shared" si="1"/>
        <v>25.92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17">
        <f t="shared" si="0"/>
        <v>4</v>
      </c>
      <c r="B11" s="18">
        <v>2</v>
      </c>
      <c r="C11" s="18" t="s">
        <v>221</v>
      </c>
      <c r="D11" s="326">
        <v>2598</v>
      </c>
      <c r="E11" s="82">
        <v>-1.5</v>
      </c>
      <c r="F11" s="18" t="s">
        <v>288</v>
      </c>
      <c r="G11" s="18" t="s">
        <v>60</v>
      </c>
      <c r="H11" s="83">
        <v>3</v>
      </c>
      <c r="I11" s="83" t="s">
        <v>234</v>
      </c>
      <c r="J11" s="82" t="s">
        <v>61</v>
      </c>
      <c r="K11" s="18" t="s">
        <v>405</v>
      </c>
      <c r="L11" s="18" t="s">
        <v>411</v>
      </c>
      <c r="M11" s="25"/>
      <c r="O11" s="3">
        <f t="shared" si="1"/>
        <v>25.98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29">
        <f t="shared" si="0"/>
        <v>5</v>
      </c>
      <c r="B12" s="30">
        <v>2</v>
      </c>
      <c r="C12" s="30" t="s">
        <v>221</v>
      </c>
      <c r="D12" s="321">
        <v>2601</v>
      </c>
      <c r="E12" s="35">
        <v>0.8</v>
      </c>
      <c r="F12" s="32" t="s">
        <v>62</v>
      </c>
      <c r="G12" s="32" t="s">
        <v>63</v>
      </c>
      <c r="H12" s="33">
        <v>2</v>
      </c>
      <c r="I12" s="34" t="s">
        <v>238</v>
      </c>
      <c r="J12" s="35" t="s">
        <v>64</v>
      </c>
      <c r="K12" s="32" t="s">
        <v>247</v>
      </c>
      <c r="L12" s="32" t="s">
        <v>238</v>
      </c>
      <c r="M12" s="36"/>
      <c r="O12" s="3">
        <f t="shared" si="1"/>
        <v>26.01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37">
        <f t="shared" si="0"/>
        <v>6</v>
      </c>
      <c r="B13" s="38">
        <v>2</v>
      </c>
      <c r="C13" s="38" t="s">
        <v>221</v>
      </c>
      <c r="D13" s="322">
        <v>2606</v>
      </c>
      <c r="E13" s="69">
        <v>1.5</v>
      </c>
      <c r="F13" s="38" t="s">
        <v>294</v>
      </c>
      <c r="G13" s="38" t="s">
        <v>65</v>
      </c>
      <c r="H13" s="70">
        <v>2</v>
      </c>
      <c r="I13" s="70" t="s">
        <v>234</v>
      </c>
      <c r="J13" s="69">
        <v>10.14</v>
      </c>
      <c r="K13" s="38" t="s">
        <v>0</v>
      </c>
      <c r="L13" s="38" t="s">
        <v>300</v>
      </c>
      <c r="M13" s="46"/>
      <c r="O13" s="3">
        <f t="shared" si="1"/>
        <v>26.06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7</v>
      </c>
      <c r="B14" s="18">
        <v>2</v>
      </c>
      <c r="C14" s="18" t="s">
        <v>221</v>
      </c>
      <c r="D14" s="326">
        <v>2622</v>
      </c>
      <c r="E14" s="82">
        <v>-1.2</v>
      </c>
      <c r="F14" s="18" t="s">
        <v>66</v>
      </c>
      <c r="G14" s="18" t="s">
        <v>67</v>
      </c>
      <c r="H14" s="83">
        <v>2</v>
      </c>
      <c r="I14" s="83" t="s">
        <v>419</v>
      </c>
      <c r="J14" s="82" t="s">
        <v>68</v>
      </c>
      <c r="K14" s="18" t="s">
        <v>405</v>
      </c>
      <c r="L14" s="18" t="s">
        <v>421</v>
      </c>
      <c r="M14" s="25"/>
      <c r="O14" s="3">
        <f t="shared" si="1"/>
        <v>26.22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8</v>
      </c>
      <c r="B15" s="18">
        <v>2</v>
      </c>
      <c r="C15" s="18" t="s">
        <v>221</v>
      </c>
      <c r="D15" s="326">
        <v>2623</v>
      </c>
      <c r="E15" s="82">
        <v>0.1</v>
      </c>
      <c r="F15" s="18" t="s">
        <v>69</v>
      </c>
      <c r="G15" s="18" t="s">
        <v>424</v>
      </c>
      <c r="H15" s="83">
        <v>2</v>
      </c>
      <c r="I15" s="83" t="s">
        <v>234</v>
      </c>
      <c r="J15" s="82" t="s">
        <v>70</v>
      </c>
      <c r="K15" s="18" t="s">
        <v>296</v>
      </c>
      <c r="L15" s="18" t="s">
        <v>413</v>
      </c>
      <c r="M15" s="25"/>
      <c r="O15" s="3">
        <f t="shared" si="1"/>
        <v>26.23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17">
        <f t="shared" si="0"/>
        <v>9</v>
      </c>
      <c r="B16" s="18">
        <v>2</v>
      </c>
      <c r="C16" s="18" t="s">
        <v>221</v>
      </c>
      <c r="D16" s="320">
        <v>2624</v>
      </c>
      <c r="E16" s="28">
        <v>1.9</v>
      </c>
      <c r="F16" s="21" t="s">
        <v>71</v>
      </c>
      <c r="G16" s="21" t="s">
        <v>72</v>
      </c>
      <c r="H16" s="27">
        <v>3</v>
      </c>
      <c r="I16" s="23" t="s">
        <v>329</v>
      </c>
      <c r="J16" s="28" t="s">
        <v>56</v>
      </c>
      <c r="K16" s="21" t="s">
        <v>332</v>
      </c>
      <c r="L16" s="21" t="s">
        <v>333</v>
      </c>
      <c r="M16" s="25"/>
      <c r="O16" s="3">
        <f t="shared" si="1"/>
        <v>26.24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29">
        <f t="shared" si="0"/>
        <v>10</v>
      </c>
      <c r="B17" s="30">
        <v>2</v>
      </c>
      <c r="C17" s="30" t="s">
        <v>221</v>
      </c>
      <c r="D17" s="321">
        <v>2631</v>
      </c>
      <c r="E17" s="78">
        <v>1.5</v>
      </c>
      <c r="F17" s="79" t="s">
        <v>73</v>
      </c>
      <c r="G17" s="79" t="s">
        <v>74</v>
      </c>
      <c r="H17" s="80">
        <v>2</v>
      </c>
      <c r="I17" s="34" t="s">
        <v>238</v>
      </c>
      <c r="J17" s="78" t="s">
        <v>75</v>
      </c>
      <c r="K17" s="81" t="s">
        <v>239</v>
      </c>
      <c r="L17" s="32" t="s">
        <v>240</v>
      </c>
      <c r="M17" s="36"/>
      <c r="O17" s="3">
        <f t="shared" si="1"/>
        <v>26.31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37">
        <f t="shared" si="0"/>
        <v>11</v>
      </c>
      <c r="B18" s="38">
        <v>2</v>
      </c>
      <c r="C18" s="38" t="s">
        <v>221</v>
      </c>
      <c r="D18" s="324">
        <v>2632</v>
      </c>
      <c r="E18" s="43">
        <v>-1.2</v>
      </c>
      <c r="F18" s="40" t="s">
        <v>331</v>
      </c>
      <c r="G18" s="40" t="s">
        <v>76</v>
      </c>
      <c r="H18" s="41">
        <v>3</v>
      </c>
      <c r="I18" s="42" t="s">
        <v>329</v>
      </c>
      <c r="J18" s="43" t="s">
        <v>68</v>
      </c>
      <c r="K18" s="40" t="s">
        <v>382</v>
      </c>
      <c r="L18" s="40" t="s">
        <v>333</v>
      </c>
      <c r="M18" s="46"/>
      <c r="O18" s="3">
        <f t="shared" si="1"/>
        <v>26.32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12</v>
      </c>
      <c r="B19" s="18">
        <v>2</v>
      </c>
      <c r="C19" s="18" t="s">
        <v>221</v>
      </c>
      <c r="D19" s="326">
        <v>2634</v>
      </c>
      <c r="E19" s="82">
        <v>-1.5</v>
      </c>
      <c r="F19" s="18" t="s">
        <v>77</v>
      </c>
      <c r="G19" s="18" t="s">
        <v>78</v>
      </c>
      <c r="H19" s="83">
        <v>3</v>
      </c>
      <c r="I19" s="83" t="s">
        <v>234</v>
      </c>
      <c r="J19" s="82" t="s">
        <v>61</v>
      </c>
      <c r="K19" s="18" t="s">
        <v>405</v>
      </c>
      <c r="L19" s="18" t="s">
        <v>411</v>
      </c>
      <c r="M19" s="25"/>
      <c r="O19" s="3">
        <f t="shared" si="1"/>
        <v>26.34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12</v>
      </c>
      <c r="B20" s="18">
        <v>2</v>
      </c>
      <c r="C20" s="18" t="s">
        <v>221</v>
      </c>
      <c r="D20" s="320">
        <v>2634</v>
      </c>
      <c r="E20" s="28">
        <v>1.9</v>
      </c>
      <c r="F20" s="21" t="s">
        <v>79</v>
      </c>
      <c r="G20" s="21" t="s">
        <v>80</v>
      </c>
      <c r="H20" s="27">
        <v>3</v>
      </c>
      <c r="I20" s="23" t="s">
        <v>238</v>
      </c>
      <c r="J20" s="28" t="s">
        <v>81</v>
      </c>
      <c r="K20" s="21" t="s">
        <v>427</v>
      </c>
      <c r="L20" s="21" t="s">
        <v>229</v>
      </c>
      <c r="M20" s="25"/>
      <c r="O20" s="3">
        <f t="shared" si="1"/>
        <v>26.34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17">
        <f t="shared" si="0"/>
        <v>14</v>
      </c>
      <c r="B21" s="18">
        <v>2</v>
      </c>
      <c r="C21" s="18" t="s">
        <v>221</v>
      </c>
      <c r="D21" s="320">
        <v>2635</v>
      </c>
      <c r="E21" s="28">
        <v>1.9</v>
      </c>
      <c r="F21" s="21" t="s">
        <v>82</v>
      </c>
      <c r="G21" s="21" t="s">
        <v>83</v>
      </c>
      <c r="H21" s="27">
        <v>3</v>
      </c>
      <c r="I21" s="23" t="s">
        <v>329</v>
      </c>
      <c r="J21" s="28" t="s">
        <v>84</v>
      </c>
      <c r="K21" s="21" t="s">
        <v>338</v>
      </c>
      <c r="L21" s="21" t="s">
        <v>339</v>
      </c>
      <c r="M21" s="25"/>
      <c r="O21" s="3">
        <f t="shared" si="1"/>
        <v>26.35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29">
        <f t="shared" si="0"/>
        <v>15</v>
      </c>
      <c r="B22" s="30">
        <v>2</v>
      </c>
      <c r="C22" s="30" t="s">
        <v>221</v>
      </c>
      <c r="D22" s="327">
        <v>2638</v>
      </c>
      <c r="E22" s="88" t="s">
        <v>367</v>
      </c>
      <c r="F22" s="30" t="s">
        <v>360</v>
      </c>
      <c r="G22" s="30" t="s">
        <v>393</v>
      </c>
      <c r="H22" s="89">
        <v>3</v>
      </c>
      <c r="I22" s="89" t="s">
        <v>354</v>
      </c>
      <c r="J22" s="88" t="s">
        <v>364</v>
      </c>
      <c r="K22" s="30" t="s">
        <v>365</v>
      </c>
      <c r="L22" s="30" t="s">
        <v>366</v>
      </c>
      <c r="M22" s="36"/>
      <c r="O22" s="3">
        <f t="shared" si="1"/>
        <v>26.38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37">
        <f t="shared" si="0"/>
        <v>16</v>
      </c>
      <c r="B23" s="38">
        <v>2</v>
      </c>
      <c r="C23" s="38" t="s">
        <v>221</v>
      </c>
      <c r="D23" s="324">
        <v>2651</v>
      </c>
      <c r="E23" s="43">
        <v>1.9</v>
      </c>
      <c r="F23" s="40" t="s">
        <v>251</v>
      </c>
      <c r="G23" s="40" t="s">
        <v>85</v>
      </c>
      <c r="H23" s="41">
        <v>3</v>
      </c>
      <c r="I23" s="42" t="s">
        <v>238</v>
      </c>
      <c r="J23" s="43" t="s">
        <v>86</v>
      </c>
      <c r="K23" s="40" t="s">
        <v>239</v>
      </c>
      <c r="L23" s="40" t="s">
        <v>240</v>
      </c>
      <c r="M23" s="46"/>
      <c r="O23" s="3">
        <f t="shared" si="1"/>
        <v>26.51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17</v>
      </c>
      <c r="B24" s="18">
        <v>2</v>
      </c>
      <c r="C24" s="18" t="s">
        <v>221</v>
      </c>
      <c r="D24" s="320">
        <v>2655</v>
      </c>
      <c r="E24" s="28">
        <v>1.5</v>
      </c>
      <c r="F24" s="21" t="s">
        <v>87</v>
      </c>
      <c r="G24" s="21" t="s">
        <v>88</v>
      </c>
      <c r="H24" s="27">
        <v>3</v>
      </c>
      <c r="I24" s="23" t="s">
        <v>238</v>
      </c>
      <c r="J24" s="28" t="s">
        <v>86</v>
      </c>
      <c r="K24" s="21" t="s">
        <v>239</v>
      </c>
      <c r="L24" s="21" t="s">
        <v>240</v>
      </c>
      <c r="M24" s="25"/>
      <c r="O24" s="3">
        <f t="shared" si="1"/>
        <v>26.55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18</v>
      </c>
      <c r="B25" s="18">
        <v>2</v>
      </c>
      <c r="C25" s="18" t="s">
        <v>221</v>
      </c>
      <c r="D25" s="320">
        <v>2658</v>
      </c>
      <c r="E25" s="28">
        <v>-0.7</v>
      </c>
      <c r="F25" s="21" t="s">
        <v>252</v>
      </c>
      <c r="G25" s="21" t="s">
        <v>89</v>
      </c>
      <c r="H25" s="27">
        <v>2</v>
      </c>
      <c r="I25" s="23" t="s">
        <v>238</v>
      </c>
      <c r="J25" s="28" t="s">
        <v>253</v>
      </c>
      <c r="K25" s="21" t="s">
        <v>254</v>
      </c>
      <c r="L25" s="21" t="s">
        <v>238</v>
      </c>
      <c r="M25" s="25"/>
      <c r="O25" s="3">
        <f t="shared" si="1"/>
        <v>26.58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17">
        <f t="shared" si="0"/>
        <v>19</v>
      </c>
      <c r="B26" s="18">
        <v>2</v>
      </c>
      <c r="C26" s="18" t="s">
        <v>221</v>
      </c>
      <c r="D26" s="320">
        <v>2664</v>
      </c>
      <c r="E26" s="28">
        <v>-1.9</v>
      </c>
      <c r="F26" s="21" t="s">
        <v>336</v>
      </c>
      <c r="G26" s="21" t="s">
        <v>90</v>
      </c>
      <c r="H26" s="27">
        <v>3</v>
      </c>
      <c r="I26" s="23" t="s">
        <v>329</v>
      </c>
      <c r="J26" s="28" t="s">
        <v>68</v>
      </c>
      <c r="K26" s="21" t="s">
        <v>405</v>
      </c>
      <c r="L26" s="21" t="s">
        <v>333</v>
      </c>
      <c r="M26" s="25"/>
      <c r="O26" s="3">
        <f t="shared" si="1"/>
        <v>26.64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4.25" thickBot="1">
      <c r="A27" s="51">
        <f t="shared" si="0"/>
        <v>20</v>
      </c>
      <c r="B27" s="52">
        <v>2</v>
      </c>
      <c r="C27" s="52" t="s">
        <v>221</v>
      </c>
      <c r="D27" s="325">
        <v>2670</v>
      </c>
      <c r="E27" s="55">
        <v>1.5</v>
      </c>
      <c r="F27" s="53" t="s">
        <v>34</v>
      </c>
      <c r="G27" s="53" t="s">
        <v>35</v>
      </c>
      <c r="H27" s="84">
        <v>3</v>
      </c>
      <c r="I27" s="54" t="s">
        <v>322</v>
      </c>
      <c r="J27" s="55" t="s">
        <v>91</v>
      </c>
      <c r="K27" s="53" t="s">
        <v>428</v>
      </c>
      <c r="L27" s="53" t="s">
        <v>2</v>
      </c>
      <c r="M27" s="56"/>
      <c r="O27" s="3">
        <f t="shared" si="1"/>
        <v>26.7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13" ht="13.5">
      <c r="A28" s="58"/>
      <c r="B28" s="58"/>
      <c r="C28" s="58"/>
      <c r="D28" s="58"/>
      <c r="E28" s="58"/>
      <c r="F28" s="58"/>
      <c r="G28" s="58"/>
      <c r="H28" s="59"/>
      <c r="I28" s="59"/>
      <c r="J28" s="58"/>
      <c r="K28" s="58"/>
      <c r="L28" s="58"/>
      <c r="M28" s="58"/>
    </row>
  </sheetData>
  <mergeCells count="12">
    <mergeCell ref="A1:H1"/>
    <mergeCell ref="D3:E3"/>
    <mergeCell ref="G3:H3"/>
    <mergeCell ref="I3:J3"/>
    <mergeCell ref="L3:M3"/>
    <mergeCell ref="G4:H4"/>
    <mergeCell ref="I4:J4"/>
    <mergeCell ref="L4:M4"/>
    <mergeCell ref="D5:E5"/>
    <mergeCell ref="G5:H5"/>
    <mergeCell ref="I5:J5"/>
    <mergeCell ref="L5:M5"/>
  </mergeCells>
  <printOptions/>
  <pageMargins left="0.75" right="0.75" top="0.2" bottom="0.2" header="0.2" footer="0.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G22" sqref="G21:G22"/>
    </sheetView>
  </sheetViews>
  <sheetFormatPr defaultColWidth="8.88671875" defaultRowHeight="15"/>
  <cols>
    <col min="1" max="1" width="4.10546875" style="57" bestFit="1" customWidth="1"/>
    <col min="2" max="3" width="4.88671875" style="57" hidden="1" customWidth="1"/>
    <col min="4" max="4" width="9.10546875" style="57" bestFit="1" customWidth="1"/>
    <col min="5" max="5" width="4.77734375" style="57" hidden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9.6640625" style="57" bestFit="1" customWidth="1"/>
    <col min="12" max="12" width="6.5546875" style="57" bestFit="1" customWidth="1"/>
    <col min="13" max="13" width="4.6640625" style="57" bestFit="1" customWidth="1"/>
    <col min="14" max="14" width="8.88671875" style="57" customWidth="1"/>
    <col min="15" max="15" width="0" style="57" hidden="1" customWidth="1"/>
    <col min="16" max="16384" width="8.88671875" style="57" customWidth="1"/>
  </cols>
  <sheetData>
    <row r="1" spans="1:10" s="3" customFormat="1" ht="13.5">
      <c r="A1" s="390" t="s">
        <v>754</v>
      </c>
      <c r="B1" s="390"/>
      <c r="C1" s="390"/>
      <c r="D1" s="390"/>
      <c r="E1" s="390"/>
      <c r="F1" s="390"/>
      <c r="G1" s="390"/>
      <c r="H1" s="390"/>
      <c r="I1" s="390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 t="s">
        <v>555</v>
      </c>
      <c r="G3" s="388" t="s">
        <v>557</v>
      </c>
      <c r="H3" s="388"/>
      <c r="I3" s="388" t="s">
        <v>559</v>
      </c>
      <c r="J3" s="388"/>
      <c r="K3" s="131" t="s">
        <v>561</v>
      </c>
      <c r="L3" s="388" t="s">
        <v>507</v>
      </c>
      <c r="M3" s="389"/>
    </row>
    <row r="4" spans="1:13" s="3" customFormat="1" ht="14.25" thickBot="1">
      <c r="A4" s="129"/>
      <c r="B4" s="129"/>
      <c r="C4" s="130"/>
      <c r="D4" s="393" t="s">
        <v>508</v>
      </c>
      <c r="E4" s="394"/>
      <c r="F4" s="146" t="s">
        <v>556</v>
      </c>
      <c r="G4" s="384" t="s">
        <v>558</v>
      </c>
      <c r="H4" s="384"/>
      <c r="I4" s="384" t="s">
        <v>560</v>
      </c>
      <c r="J4" s="384"/>
      <c r="K4" s="146" t="s">
        <v>562</v>
      </c>
      <c r="L4" s="384" t="s">
        <v>518</v>
      </c>
      <c r="M4" s="395"/>
    </row>
    <row r="5" spans="3:10" s="3" customFormat="1" ht="14.25" thickBot="1">
      <c r="C5" s="4"/>
      <c r="H5" s="1"/>
      <c r="I5" s="1"/>
      <c r="J5" s="136"/>
    </row>
    <row r="6" spans="1:256" s="3" customFormat="1" ht="14.25" thickBot="1">
      <c r="A6" s="5" t="s">
        <v>215</v>
      </c>
      <c r="B6" s="6" t="s">
        <v>216</v>
      </c>
      <c r="C6" s="6" t="s">
        <v>217</v>
      </c>
      <c r="D6" s="6" t="s">
        <v>225</v>
      </c>
      <c r="E6" s="6" t="s">
        <v>235</v>
      </c>
      <c r="F6" s="6" t="s">
        <v>226</v>
      </c>
      <c r="G6" s="6" t="s">
        <v>236</v>
      </c>
      <c r="H6" s="6" t="s">
        <v>227</v>
      </c>
      <c r="I6" s="6" t="s">
        <v>228</v>
      </c>
      <c r="J6" s="7" t="s">
        <v>230</v>
      </c>
      <c r="K6" s="6" t="s">
        <v>237</v>
      </c>
      <c r="L6" s="6" t="s">
        <v>231</v>
      </c>
      <c r="M6" s="8" t="s">
        <v>232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3" customFormat="1" ht="13.5">
      <c r="A7" s="9">
        <f aca="true" t="shared" si="0" ref="A7:A26">RANK(O7,$O$7:$O$81,1)</f>
        <v>1</v>
      </c>
      <c r="B7" s="10">
        <v>2</v>
      </c>
      <c r="C7" s="10" t="s">
        <v>219</v>
      </c>
      <c r="D7" s="328">
        <v>21280</v>
      </c>
      <c r="E7" s="90"/>
      <c r="F7" s="12" t="s">
        <v>92</v>
      </c>
      <c r="G7" s="12" t="s">
        <v>93</v>
      </c>
      <c r="H7" s="13">
        <v>2</v>
      </c>
      <c r="I7" s="14" t="s">
        <v>238</v>
      </c>
      <c r="J7" s="15" t="s">
        <v>94</v>
      </c>
      <c r="K7" s="12" t="s">
        <v>256</v>
      </c>
      <c r="L7" s="12" t="s">
        <v>257</v>
      </c>
      <c r="M7" s="61" t="s">
        <v>258</v>
      </c>
      <c r="O7" s="3">
        <f aca="true" t="shared" si="1" ref="O7:O27">(D7)/10000</f>
        <v>2.128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17">
        <f t="shared" si="0"/>
        <v>2</v>
      </c>
      <c r="B8" s="18">
        <v>2</v>
      </c>
      <c r="C8" s="18" t="s">
        <v>219</v>
      </c>
      <c r="D8" s="329">
        <v>21664</v>
      </c>
      <c r="E8" s="49"/>
      <c r="F8" s="21" t="s">
        <v>259</v>
      </c>
      <c r="G8" s="21" t="s">
        <v>95</v>
      </c>
      <c r="H8" s="27">
        <v>3</v>
      </c>
      <c r="I8" s="23" t="s">
        <v>238</v>
      </c>
      <c r="J8" s="28" t="s">
        <v>96</v>
      </c>
      <c r="K8" s="21" t="s">
        <v>337</v>
      </c>
      <c r="L8" s="21" t="s">
        <v>229</v>
      </c>
      <c r="M8" s="62" t="s">
        <v>258</v>
      </c>
      <c r="O8" s="3">
        <f t="shared" si="1"/>
        <v>2.1664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3</v>
      </c>
      <c r="B9" s="18">
        <v>2</v>
      </c>
      <c r="C9" s="18" t="s">
        <v>219</v>
      </c>
      <c r="D9" s="330">
        <v>21732</v>
      </c>
      <c r="E9" s="18"/>
      <c r="F9" s="18" t="s">
        <v>373</v>
      </c>
      <c r="G9" s="18" t="s">
        <v>431</v>
      </c>
      <c r="H9" s="83">
        <v>3</v>
      </c>
      <c r="I9" s="83" t="s">
        <v>354</v>
      </c>
      <c r="J9" s="82" t="s">
        <v>364</v>
      </c>
      <c r="K9" s="18" t="s">
        <v>365</v>
      </c>
      <c r="L9" s="18" t="s">
        <v>366</v>
      </c>
      <c r="M9" s="25"/>
      <c r="O9" s="3">
        <f t="shared" si="1"/>
        <v>2.1732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4</v>
      </c>
      <c r="B10" s="18">
        <v>2</v>
      </c>
      <c r="C10" s="18" t="s">
        <v>219</v>
      </c>
      <c r="D10" s="329">
        <v>21765</v>
      </c>
      <c r="E10" s="91"/>
      <c r="F10" s="20" t="s">
        <v>260</v>
      </c>
      <c r="G10" s="20" t="s">
        <v>97</v>
      </c>
      <c r="H10" s="22">
        <v>3</v>
      </c>
      <c r="I10" s="23" t="s">
        <v>238</v>
      </c>
      <c r="J10" s="24" t="s">
        <v>98</v>
      </c>
      <c r="K10" s="20" t="s">
        <v>442</v>
      </c>
      <c r="L10" s="21" t="s">
        <v>99</v>
      </c>
      <c r="M10" s="92" t="s">
        <v>258</v>
      </c>
      <c r="O10" s="3">
        <f t="shared" si="1"/>
        <v>2.1765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29">
        <f t="shared" si="0"/>
        <v>5</v>
      </c>
      <c r="B11" s="30">
        <v>2</v>
      </c>
      <c r="C11" s="30" t="s">
        <v>219</v>
      </c>
      <c r="D11" s="331">
        <v>21766</v>
      </c>
      <c r="E11" s="30"/>
      <c r="F11" s="30" t="s">
        <v>100</v>
      </c>
      <c r="G11" s="30" t="s">
        <v>429</v>
      </c>
      <c r="H11" s="89">
        <v>2</v>
      </c>
      <c r="I11" s="89" t="s">
        <v>322</v>
      </c>
      <c r="J11" s="88" t="s">
        <v>27</v>
      </c>
      <c r="K11" s="30" t="s">
        <v>442</v>
      </c>
      <c r="L11" s="30" t="s">
        <v>28</v>
      </c>
      <c r="M11" s="36"/>
      <c r="O11" s="3">
        <f t="shared" si="1"/>
        <v>2.1766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37">
        <f t="shared" si="0"/>
        <v>6</v>
      </c>
      <c r="B12" s="38">
        <v>2</v>
      </c>
      <c r="C12" s="38" t="s">
        <v>219</v>
      </c>
      <c r="D12" s="332">
        <v>21771</v>
      </c>
      <c r="E12" s="93"/>
      <c r="F12" s="45" t="s">
        <v>432</v>
      </c>
      <c r="G12" s="45" t="s">
        <v>431</v>
      </c>
      <c r="H12" s="74">
        <v>2</v>
      </c>
      <c r="I12" s="42" t="s">
        <v>354</v>
      </c>
      <c r="J12" s="73" t="s">
        <v>364</v>
      </c>
      <c r="K12" s="45" t="s">
        <v>365</v>
      </c>
      <c r="L12" s="40" t="s">
        <v>366</v>
      </c>
      <c r="M12" s="75"/>
      <c r="O12" s="3">
        <f t="shared" si="1"/>
        <v>2.1771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17">
        <f t="shared" si="0"/>
        <v>7</v>
      </c>
      <c r="B13" s="18">
        <v>2</v>
      </c>
      <c r="C13" s="18" t="s">
        <v>219</v>
      </c>
      <c r="D13" s="329">
        <v>21817</v>
      </c>
      <c r="E13" s="49"/>
      <c r="F13" s="21" t="s">
        <v>261</v>
      </c>
      <c r="G13" s="21" t="s">
        <v>101</v>
      </c>
      <c r="H13" s="27">
        <v>2</v>
      </c>
      <c r="I13" s="23" t="s">
        <v>238</v>
      </c>
      <c r="J13" s="28" t="s">
        <v>102</v>
      </c>
      <c r="K13" s="21" t="s">
        <v>245</v>
      </c>
      <c r="L13" s="21" t="s">
        <v>241</v>
      </c>
      <c r="M13" s="62" t="s">
        <v>258</v>
      </c>
      <c r="O13" s="3">
        <f t="shared" si="1"/>
        <v>2.1817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8</v>
      </c>
      <c r="B14" s="18">
        <v>2</v>
      </c>
      <c r="C14" s="18" t="s">
        <v>219</v>
      </c>
      <c r="D14" s="329">
        <v>21850</v>
      </c>
      <c r="E14" s="91"/>
      <c r="F14" s="20" t="s">
        <v>103</v>
      </c>
      <c r="G14" s="20" t="s">
        <v>89</v>
      </c>
      <c r="H14" s="22">
        <v>2</v>
      </c>
      <c r="I14" s="23" t="s">
        <v>238</v>
      </c>
      <c r="J14" s="24" t="s">
        <v>104</v>
      </c>
      <c r="K14" s="20" t="s">
        <v>239</v>
      </c>
      <c r="L14" s="21" t="s">
        <v>240</v>
      </c>
      <c r="M14" s="76" t="s">
        <v>258</v>
      </c>
      <c r="O14" s="3">
        <f t="shared" si="1"/>
        <v>2.185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8</v>
      </c>
      <c r="B15" s="18">
        <v>2</v>
      </c>
      <c r="C15" s="18" t="s">
        <v>219</v>
      </c>
      <c r="D15" s="330">
        <v>21850</v>
      </c>
      <c r="E15" s="94"/>
      <c r="F15" s="18" t="s">
        <v>105</v>
      </c>
      <c r="G15" s="18" t="s">
        <v>106</v>
      </c>
      <c r="H15" s="83">
        <v>2</v>
      </c>
      <c r="I15" s="83" t="s">
        <v>238</v>
      </c>
      <c r="J15" s="82" t="s">
        <v>104</v>
      </c>
      <c r="K15" s="18" t="s">
        <v>239</v>
      </c>
      <c r="L15" s="18" t="s">
        <v>240</v>
      </c>
      <c r="M15" s="25" t="s">
        <v>258</v>
      </c>
      <c r="O15" s="3">
        <f t="shared" si="1"/>
        <v>2.185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29">
        <f t="shared" si="0"/>
        <v>10</v>
      </c>
      <c r="B16" s="30">
        <v>2</v>
      </c>
      <c r="C16" s="30" t="s">
        <v>219</v>
      </c>
      <c r="D16" s="331">
        <v>21860</v>
      </c>
      <c r="E16" s="95"/>
      <c r="F16" s="30" t="s">
        <v>107</v>
      </c>
      <c r="G16" s="30" t="s">
        <v>108</v>
      </c>
      <c r="H16" s="89">
        <v>3</v>
      </c>
      <c r="I16" s="89" t="s">
        <v>238</v>
      </c>
      <c r="J16" s="88" t="s">
        <v>98</v>
      </c>
      <c r="K16" s="30" t="s">
        <v>442</v>
      </c>
      <c r="L16" s="30" t="s">
        <v>408</v>
      </c>
      <c r="M16" s="36" t="s">
        <v>258</v>
      </c>
      <c r="O16" s="3">
        <f t="shared" si="1"/>
        <v>2.186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37">
        <f t="shared" si="0"/>
        <v>11</v>
      </c>
      <c r="B17" s="38">
        <v>2</v>
      </c>
      <c r="C17" s="38" t="s">
        <v>219</v>
      </c>
      <c r="D17" s="333">
        <v>21883</v>
      </c>
      <c r="E17" s="96"/>
      <c r="F17" s="38" t="s">
        <v>262</v>
      </c>
      <c r="G17" s="38" t="s">
        <v>109</v>
      </c>
      <c r="H17" s="70">
        <v>3</v>
      </c>
      <c r="I17" s="70" t="s">
        <v>238</v>
      </c>
      <c r="J17" s="69" t="s">
        <v>38</v>
      </c>
      <c r="K17" s="38" t="s">
        <v>442</v>
      </c>
      <c r="L17" s="38" t="s">
        <v>408</v>
      </c>
      <c r="M17" s="46" t="s">
        <v>258</v>
      </c>
      <c r="O17" s="3">
        <f t="shared" si="1"/>
        <v>2.1883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17">
        <f t="shared" si="0"/>
        <v>12</v>
      </c>
      <c r="B18" s="18">
        <v>2</v>
      </c>
      <c r="C18" s="18" t="s">
        <v>219</v>
      </c>
      <c r="D18" s="330">
        <v>21886</v>
      </c>
      <c r="E18" s="94"/>
      <c r="F18" s="18" t="s">
        <v>433</v>
      </c>
      <c r="G18" s="18" t="s">
        <v>394</v>
      </c>
      <c r="H18" s="83">
        <v>3</v>
      </c>
      <c r="I18" s="83" t="s">
        <v>354</v>
      </c>
      <c r="J18" s="82" t="s">
        <v>371</v>
      </c>
      <c r="K18" s="18" t="s">
        <v>365</v>
      </c>
      <c r="L18" s="18" t="s">
        <v>366</v>
      </c>
      <c r="M18" s="25"/>
      <c r="O18" s="3">
        <f t="shared" si="1"/>
        <v>2.1886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13</v>
      </c>
      <c r="B19" s="18">
        <v>2</v>
      </c>
      <c r="C19" s="18" t="s">
        <v>219</v>
      </c>
      <c r="D19" s="330">
        <v>21973</v>
      </c>
      <c r="E19" s="94"/>
      <c r="F19" s="18" t="s">
        <v>263</v>
      </c>
      <c r="G19" s="18" t="s">
        <v>110</v>
      </c>
      <c r="H19" s="83">
        <v>3</v>
      </c>
      <c r="I19" s="83" t="s">
        <v>238</v>
      </c>
      <c r="J19" s="82" t="s">
        <v>104</v>
      </c>
      <c r="K19" s="18" t="s">
        <v>239</v>
      </c>
      <c r="L19" s="18" t="s">
        <v>240</v>
      </c>
      <c r="M19" s="25" t="s">
        <v>258</v>
      </c>
      <c r="O19" s="3">
        <f t="shared" si="1"/>
        <v>2.1973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14</v>
      </c>
      <c r="B20" s="18">
        <v>2</v>
      </c>
      <c r="C20" s="18" t="s">
        <v>219</v>
      </c>
      <c r="D20" s="330">
        <v>21978</v>
      </c>
      <c r="E20" s="94"/>
      <c r="F20" s="18" t="s">
        <v>434</v>
      </c>
      <c r="G20" s="18" t="s">
        <v>435</v>
      </c>
      <c r="H20" s="83">
        <v>3</v>
      </c>
      <c r="I20" s="83" t="s">
        <v>354</v>
      </c>
      <c r="J20" s="82" t="s">
        <v>364</v>
      </c>
      <c r="K20" s="18" t="s">
        <v>365</v>
      </c>
      <c r="L20" s="18" t="s">
        <v>366</v>
      </c>
      <c r="M20" s="25"/>
      <c r="O20" s="3">
        <f t="shared" si="1"/>
        <v>2.1978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29">
        <f t="shared" si="0"/>
        <v>15</v>
      </c>
      <c r="B21" s="30">
        <v>2</v>
      </c>
      <c r="C21" s="30" t="s">
        <v>219</v>
      </c>
      <c r="D21" s="331">
        <v>22003</v>
      </c>
      <c r="E21" s="95"/>
      <c r="F21" s="30" t="s">
        <v>376</v>
      </c>
      <c r="G21" s="30" t="s">
        <v>436</v>
      </c>
      <c r="H21" s="89">
        <v>3</v>
      </c>
      <c r="I21" s="89" t="s">
        <v>354</v>
      </c>
      <c r="J21" s="88" t="s">
        <v>371</v>
      </c>
      <c r="K21" s="30" t="s">
        <v>365</v>
      </c>
      <c r="L21" s="30" t="s">
        <v>366</v>
      </c>
      <c r="M21" s="36"/>
      <c r="O21" s="3">
        <f t="shared" si="1"/>
        <v>2.2003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37">
        <f t="shared" si="0"/>
        <v>16</v>
      </c>
      <c r="B22" s="38">
        <v>2</v>
      </c>
      <c r="C22" s="38" t="s">
        <v>219</v>
      </c>
      <c r="D22" s="333">
        <v>22027</v>
      </c>
      <c r="E22" s="38"/>
      <c r="F22" s="38" t="s">
        <v>264</v>
      </c>
      <c r="G22" s="38" t="s">
        <v>111</v>
      </c>
      <c r="H22" s="70">
        <v>3</v>
      </c>
      <c r="I22" s="70" t="s">
        <v>238</v>
      </c>
      <c r="J22" s="69" t="s">
        <v>104</v>
      </c>
      <c r="K22" s="38" t="s">
        <v>239</v>
      </c>
      <c r="L22" s="38" t="s">
        <v>240</v>
      </c>
      <c r="M22" s="46" t="s">
        <v>258</v>
      </c>
      <c r="O22" s="3">
        <f t="shared" si="1"/>
        <v>2.2027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17">
        <f t="shared" si="0"/>
        <v>16</v>
      </c>
      <c r="B23" s="18">
        <v>2</v>
      </c>
      <c r="C23" s="18" t="s">
        <v>219</v>
      </c>
      <c r="D23" s="330">
        <v>22027</v>
      </c>
      <c r="E23" s="18"/>
      <c r="F23" s="18" t="s">
        <v>265</v>
      </c>
      <c r="G23" s="18" t="s">
        <v>112</v>
      </c>
      <c r="H23" s="83">
        <v>3</v>
      </c>
      <c r="I23" s="83" t="s">
        <v>238</v>
      </c>
      <c r="J23" s="82" t="s">
        <v>104</v>
      </c>
      <c r="K23" s="18" t="s">
        <v>239</v>
      </c>
      <c r="L23" s="18" t="s">
        <v>240</v>
      </c>
      <c r="M23" s="25" t="s">
        <v>258</v>
      </c>
      <c r="O23" s="3">
        <f t="shared" si="1"/>
        <v>2.2027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18</v>
      </c>
      <c r="B24" s="18">
        <v>2</v>
      </c>
      <c r="C24" s="18" t="s">
        <v>219</v>
      </c>
      <c r="D24" s="330">
        <v>22062</v>
      </c>
      <c r="E24" s="94"/>
      <c r="F24" s="18" t="s">
        <v>377</v>
      </c>
      <c r="G24" s="18" t="s">
        <v>437</v>
      </c>
      <c r="H24" s="83">
        <v>3</v>
      </c>
      <c r="I24" s="83" t="s">
        <v>354</v>
      </c>
      <c r="J24" s="82" t="s">
        <v>371</v>
      </c>
      <c r="K24" s="18" t="s">
        <v>365</v>
      </c>
      <c r="L24" s="18" t="s">
        <v>366</v>
      </c>
      <c r="M24" s="25"/>
      <c r="O24" s="3">
        <f t="shared" si="1"/>
        <v>2.2062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19</v>
      </c>
      <c r="B25" s="18">
        <v>2</v>
      </c>
      <c r="C25" s="18" t="s">
        <v>219</v>
      </c>
      <c r="D25" s="330">
        <v>22080</v>
      </c>
      <c r="E25" s="94"/>
      <c r="F25" s="18" t="s">
        <v>303</v>
      </c>
      <c r="G25" s="18" t="s">
        <v>113</v>
      </c>
      <c r="H25" s="83">
        <v>3</v>
      </c>
      <c r="I25" s="83" t="s">
        <v>234</v>
      </c>
      <c r="J25" s="82" t="s">
        <v>114</v>
      </c>
      <c r="K25" s="18" t="s">
        <v>304</v>
      </c>
      <c r="L25" s="18" t="s">
        <v>415</v>
      </c>
      <c r="M25" s="25"/>
      <c r="O25" s="3">
        <f t="shared" si="1"/>
        <v>2.208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29">
        <f t="shared" si="0"/>
        <v>20</v>
      </c>
      <c r="B26" s="30">
        <v>2</v>
      </c>
      <c r="C26" s="30" t="s">
        <v>219</v>
      </c>
      <c r="D26" s="331">
        <v>22088</v>
      </c>
      <c r="E26" s="30"/>
      <c r="F26" s="30" t="s">
        <v>266</v>
      </c>
      <c r="G26" s="30" t="s">
        <v>115</v>
      </c>
      <c r="H26" s="89">
        <v>3</v>
      </c>
      <c r="I26" s="89" t="s">
        <v>238</v>
      </c>
      <c r="J26" s="88" t="s">
        <v>116</v>
      </c>
      <c r="K26" s="30" t="s">
        <v>442</v>
      </c>
      <c r="L26" s="30" t="s">
        <v>408</v>
      </c>
      <c r="M26" s="36" t="s">
        <v>258</v>
      </c>
      <c r="O26" s="3">
        <f t="shared" si="1"/>
        <v>2.2088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4.25" thickBot="1">
      <c r="A27" s="51"/>
      <c r="B27" s="52">
        <v>2</v>
      </c>
      <c r="C27" s="52" t="s">
        <v>219</v>
      </c>
      <c r="D27" s="334">
        <v>22398</v>
      </c>
      <c r="E27" s="52"/>
      <c r="F27" s="52" t="s">
        <v>341</v>
      </c>
      <c r="G27" s="52" t="s">
        <v>430</v>
      </c>
      <c r="H27" s="97">
        <v>3</v>
      </c>
      <c r="I27" s="97" t="s">
        <v>329</v>
      </c>
      <c r="J27" s="98" t="s">
        <v>6</v>
      </c>
      <c r="K27" s="52" t="s">
        <v>382</v>
      </c>
      <c r="L27" s="52" t="s">
        <v>333</v>
      </c>
      <c r="M27" s="56"/>
      <c r="O27" s="3">
        <f t="shared" si="1"/>
        <v>2.2398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13" ht="13.5">
      <c r="A28" s="58"/>
      <c r="B28" s="58"/>
      <c r="C28" s="58"/>
      <c r="D28" s="58"/>
      <c r="E28" s="58"/>
      <c r="F28" s="58"/>
      <c r="G28" s="58"/>
      <c r="H28" s="59"/>
      <c r="I28" s="59"/>
      <c r="J28" s="58"/>
      <c r="K28" s="58"/>
      <c r="L28" s="58"/>
      <c r="M28" s="58"/>
    </row>
  </sheetData>
  <mergeCells count="9">
    <mergeCell ref="A1:I1"/>
    <mergeCell ref="L3:M3"/>
    <mergeCell ref="D3:E3"/>
    <mergeCell ref="G3:H3"/>
    <mergeCell ref="I3:J3"/>
    <mergeCell ref="D4:E4"/>
    <mergeCell ref="G4:H4"/>
    <mergeCell ref="I4:J4"/>
    <mergeCell ref="L4:M4"/>
  </mergeCells>
  <printOptions/>
  <pageMargins left="0.75" right="0.75" top="1" bottom="1" header="0.512" footer="0.512"/>
  <pageSetup orientation="portrait" paperSize="9" scale="9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26" sqref="D26"/>
    </sheetView>
  </sheetViews>
  <sheetFormatPr defaultColWidth="8.88671875" defaultRowHeight="15"/>
  <cols>
    <col min="1" max="1" width="4.10546875" style="57" bestFit="1" customWidth="1"/>
    <col min="2" max="2" width="4.88671875" style="57" hidden="1" customWidth="1"/>
    <col min="3" max="3" width="5.77734375" style="57" hidden="1" customWidth="1"/>
    <col min="4" max="4" width="9.10546875" style="57" customWidth="1"/>
    <col min="5" max="5" width="4.88671875" style="57" hidden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14.21484375" style="57" bestFit="1" customWidth="1"/>
    <col min="12" max="12" width="6.5546875" style="57" bestFit="1" customWidth="1"/>
    <col min="13" max="13" width="4.6640625" style="57" bestFit="1" customWidth="1"/>
    <col min="14" max="14" width="8.88671875" style="57" customWidth="1"/>
    <col min="15" max="15" width="8.88671875" style="57" hidden="1" customWidth="1"/>
    <col min="16" max="16384" width="8.88671875" style="57" customWidth="1"/>
  </cols>
  <sheetData>
    <row r="1" spans="1:10" s="3" customFormat="1" ht="13.5">
      <c r="A1" s="390" t="s">
        <v>755</v>
      </c>
      <c r="B1" s="390"/>
      <c r="C1" s="390"/>
      <c r="D1" s="390"/>
      <c r="E1" s="390"/>
      <c r="F1" s="390"/>
      <c r="G1" s="390"/>
      <c r="H1" s="390"/>
      <c r="I1" s="390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 t="s">
        <v>563</v>
      </c>
      <c r="G3" s="388" t="s">
        <v>565</v>
      </c>
      <c r="H3" s="388"/>
      <c r="I3" s="388" t="s">
        <v>567</v>
      </c>
      <c r="J3" s="388"/>
      <c r="K3" s="131" t="s">
        <v>569</v>
      </c>
      <c r="L3" s="388" t="s">
        <v>507</v>
      </c>
      <c r="M3" s="389"/>
    </row>
    <row r="4" spans="1:13" s="3" customFormat="1" ht="14.25" thickBot="1">
      <c r="A4" s="129"/>
      <c r="B4" s="129"/>
      <c r="C4" s="130"/>
      <c r="D4" s="393" t="s">
        <v>508</v>
      </c>
      <c r="E4" s="394"/>
      <c r="F4" s="146" t="s">
        <v>564</v>
      </c>
      <c r="G4" s="384" t="s">
        <v>566</v>
      </c>
      <c r="H4" s="384"/>
      <c r="I4" s="384" t="s">
        <v>568</v>
      </c>
      <c r="J4" s="384"/>
      <c r="K4" s="146" t="s">
        <v>570</v>
      </c>
      <c r="L4" s="384" t="s">
        <v>507</v>
      </c>
      <c r="M4" s="395"/>
    </row>
    <row r="5" spans="3:10" s="3" customFormat="1" ht="14.25" thickBot="1">
      <c r="C5" s="4"/>
      <c r="H5" s="1"/>
      <c r="I5" s="1"/>
      <c r="J5" s="136"/>
    </row>
    <row r="6" spans="1:256" s="3" customFormat="1" ht="14.25" thickBot="1">
      <c r="A6" s="5" t="s">
        <v>215</v>
      </c>
      <c r="B6" s="6" t="s">
        <v>216</v>
      </c>
      <c r="C6" s="6" t="s">
        <v>217</v>
      </c>
      <c r="D6" s="6" t="s">
        <v>225</v>
      </c>
      <c r="E6" s="6" t="s">
        <v>235</v>
      </c>
      <c r="F6" s="6" t="s">
        <v>226</v>
      </c>
      <c r="G6" s="6" t="s">
        <v>236</v>
      </c>
      <c r="H6" s="6" t="s">
        <v>227</v>
      </c>
      <c r="I6" s="6" t="s">
        <v>228</v>
      </c>
      <c r="J6" s="7" t="s">
        <v>230</v>
      </c>
      <c r="K6" s="6" t="s">
        <v>237</v>
      </c>
      <c r="L6" s="6" t="s">
        <v>231</v>
      </c>
      <c r="M6" s="8" t="s">
        <v>232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3" customFormat="1" ht="13.5">
      <c r="A7" s="9">
        <f aca="true" t="shared" si="0" ref="A7:A26">RANK(O7,$O$7:$O$63,1)</f>
        <v>1</v>
      </c>
      <c r="B7" s="10">
        <v>2</v>
      </c>
      <c r="C7" s="10" t="s">
        <v>222</v>
      </c>
      <c r="D7" s="328">
        <v>43477</v>
      </c>
      <c r="E7" s="99"/>
      <c r="F7" s="100" t="s">
        <v>261</v>
      </c>
      <c r="G7" s="100" t="s">
        <v>118</v>
      </c>
      <c r="H7" s="101">
        <v>2</v>
      </c>
      <c r="I7" s="14" t="s">
        <v>238</v>
      </c>
      <c r="J7" s="102" t="s">
        <v>39</v>
      </c>
      <c r="K7" s="103" t="s">
        <v>744</v>
      </c>
      <c r="L7" s="100" t="s">
        <v>241</v>
      </c>
      <c r="M7" s="16" t="s">
        <v>258</v>
      </c>
      <c r="O7" s="3">
        <f aca="true" t="shared" si="1" ref="O7:O26">(D7)/10000</f>
        <v>4.3477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17">
        <f t="shared" si="0"/>
        <v>2</v>
      </c>
      <c r="B8" s="18">
        <v>2</v>
      </c>
      <c r="C8" s="18" t="s">
        <v>222</v>
      </c>
      <c r="D8" s="329">
        <v>43586</v>
      </c>
      <c r="E8" s="49"/>
      <c r="F8" s="21" t="s">
        <v>119</v>
      </c>
      <c r="G8" s="21" t="s">
        <v>120</v>
      </c>
      <c r="H8" s="27">
        <v>2</v>
      </c>
      <c r="I8" s="23" t="s">
        <v>322</v>
      </c>
      <c r="J8" s="28" t="s">
        <v>121</v>
      </c>
      <c r="K8" s="21" t="s">
        <v>448</v>
      </c>
      <c r="L8" s="21" t="s">
        <v>450</v>
      </c>
      <c r="M8" s="25"/>
      <c r="O8" s="3">
        <f t="shared" si="1"/>
        <v>4.3586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3</v>
      </c>
      <c r="B9" s="18">
        <v>2</v>
      </c>
      <c r="C9" s="18" t="s">
        <v>222</v>
      </c>
      <c r="D9" s="329">
        <v>43639</v>
      </c>
      <c r="E9" s="49"/>
      <c r="F9" s="21" t="s">
        <v>122</v>
      </c>
      <c r="G9" s="21" t="s">
        <v>123</v>
      </c>
      <c r="H9" s="27">
        <v>2</v>
      </c>
      <c r="I9" s="23" t="s">
        <v>238</v>
      </c>
      <c r="J9" s="28" t="s">
        <v>268</v>
      </c>
      <c r="K9" s="21" t="s">
        <v>124</v>
      </c>
      <c r="L9" s="21" t="s">
        <v>449</v>
      </c>
      <c r="M9" s="25" t="s">
        <v>258</v>
      </c>
      <c r="O9" s="3">
        <f t="shared" si="1"/>
        <v>4.3639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4</v>
      </c>
      <c r="B10" s="18">
        <v>2</v>
      </c>
      <c r="C10" s="18" t="s">
        <v>222</v>
      </c>
      <c r="D10" s="330">
        <v>43664</v>
      </c>
      <c r="E10" s="18"/>
      <c r="F10" s="18" t="s">
        <v>375</v>
      </c>
      <c r="G10" s="18" t="s">
        <v>435</v>
      </c>
      <c r="H10" s="83">
        <v>3</v>
      </c>
      <c r="I10" s="83" t="s">
        <v>354</v>
      </c>
      <c r="J10" s="82" t="s">
        <v>355</v>
      </c>
      <c r="K10" s="18" t="s">
        <v>356</v>
      </c>
      <c r="L10" s="18" t="s">
        <v>357</v>
      </c>
      <c r="M10" s="25"/>
      <c r="O10" s="3">
        <f t="shared" si="1"/>
        <v>4.3664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29">
        <f t="shared" si="0"/>
        <v>5</v>
      </c>
      <c r="B11" s="30">
        <v>2</v>
      </c>
      <c r="C11" s="30" t="s">
        <v>222</v>
      </c>
      <c r="D11" s="335">
        <v>43686</v>
      </c>
      <c r="E11" s="50"/>
      <c r="F11" s="32" t="s">
        <v>445</v>
      </c>
      <c r="G11" s="32" t="s">
        <v>436</v>
      </c>
      <c r="H11" s="33">
        <v>3</v>
      </c>
      <c r="I11" s="34" t="s">
        <v>354</v>
      </c>
      <c r="J11" s="35" t="s">
        <v>361</v>
      </c>
      <c r="K11" s="32" t="s">
        <v>362</v>
      </c>
      <c r="L11" s="32" t="s">
        <v>359</v>
      </c>
      <c r="M11" s="36"/>
      <c r="O11" s="3">
        <f t="shared" si="1"/>
        <v>4.3686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37">
        <f t="shared" si="0"/>
        <v>6</v>
      </c>
      <c r="B12" s="38">
        <v>2</v>
      </c>
      <c r="C12" s="38" t="s">
        <v>222</v>
      </c>
      <c r="D12" s="332">
        <v>43709</v>
      </c>
      <c r="E12" s="48"/>
      <c r="F12" s="40" t="s">
        <v>374</v>
      </c>
      <c r="G12" s="40" t="s">
        <v>431</v>
      </c>
      <c r="H12" s="41">
        <v>2</v>
      </c>
      <c r="I12" s="42" t="s">
        <v>354</v>
      </c>
      <c r="J12" s="43" t="s">
        <v>361</v>
      </c>
      <c r="K12" s="40" t="s">
        <v>362</v>
      </c>
      <c r="L12" s="40" t="s">
        <v>359</v>
      </c>
      <c r="M12" s="46"/>
      <c r="O12" s="3">
        <f t="shared" si="1"/>
        <v>4.3709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17">
        <f t="shared" si="0"/>
        <v>7</v>
      </c>
      <c r="B13" s="18">
        <v>2</v>
      </c>
      <c r="C13" s="18" t="s">
        <v>222</v>
      </c>
      <c r="D13" s="329">
        <v>43754</v>
      </c>
      <c r="E13" s="49"/>
      <c r="F13" s="21" t="s">
        <v>308</v>
      </c>
      <c r="G13" s="21" t="s">
        <v>125</v>
      </c>
      <c r="H13" s="27">
        <v>3</v>
      </c>
      <c r="I13" s="23" t="s">
        <v>234</v>
      </c>
      <c r="J13" s="28" t="s">
        <v>126</v>
      </c>
      <c r="K13" s="21" t="s">
        <v>304</v>
      </c>
      <c r="L13" s="21" t="s">
        <v>415</v>
      </c>
      <c r="M13" s="25"/>
      <c r="O13" s="3">
        <f t="shared" si="1"/>
        <v>4.3754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8</v>
      </c>
      <c r="B14" s="18">
        <v>2</v>
      </c>
      <c r="C14" s="18" t="s">
        <v>222</v>
      </c>
      <c r="D14" s="330">
        <v>43759</v>
      </c>
      <c r="E14" s="18"/>
      <c r="F14" s="18" t="s">
        <v>303</v>
      </c>
      <c r="G14" s="18" t="s">
        <v>127</v>
      </c>
      <c r="H14" s="83">
        <v>3</v>
      </c>
      <c r="I14" s="83" t="s">
        <v>234</v>
      </c>
      <c r="J14" s="82" t="s">
        <v>476</v>
      </c>
      <c r="K14" s="18" t="s">
        <v>306</v>
      </c>
      <c r="L14" s="18" t="s">
        <v>444</v>
      </c>
      <c r="M14" s="25"/>
      <c r="O14" s="3">
        <f t="shared" si="1"/>
        <v>4.3759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9</v>
      </c>
      <c r="B15" s="18">
        <v>2</v>
      </c>
      <c r="C15" s="18" t="s">
        <v>222</v>
      </c>
      <c r="D15" s="329">
        <v>43892</v>
      </c>
      <c r="E15" s="49"/>
      <c r="F15" s="21" t="s">
        <v>128</v>
      </c>
      <c r="G15" s="21" t="s">
        <v>129</v>
      </c>
      <c r="H15" s="27">
        <v>2</v>
      </c>
      <c r="I15" s="23" t="s">
        <v>238</v>
      </c>
      <c r="J15" s="28" t="s">
        <v>130</v>
      </c>
      <c r="K15" s="21" t="s">
        <v>250</v>
      </c>
      <c r="L15" s="21" t="s">
        <v>241</v>
      </c>
      <c r="M15" s="25" t="s">
        <v>258</v>
      </c>
      <c r="O15" s="3">
        <f t="shared" si="1"/>
        <v>4.3892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29">
        <f t="shared" si="0"/>
        <v>10</v>
      </c>
      <c r="B16" s="30">
        <v>2</v>
      </c>
      <c r="C16" s="30" t="s">
        <v>222</v>
      </c>
      <c r="D16" s="335">
        <v>43969</v>
      </c>
      <c r="E16" s="104"/>
      <c r="F16" s="72" t="s">
        <v>373</v>
      </c>
      <c r="G16" s="72" t="s">
        <v>431</v>
      </c>
      <c r="H16" s="105">
        <v>3</v>
      </c>
      <c r="I16" s="34" t="s">
        <v>354</v>
      </c>
      <c r="J16" s="106" t="s">
        <v>379</v>
      </c>
      <c r="K16" s="72" t="s">
        <v>372</v>
      </c>
      <c r="L16" s="32" t="s">
        <v>366</v>
      </c>
      <c r="M16" s="36"/>
      <c r="O16" s="3">
        <f t="shared" si="1"/>
        <v>4.3969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37">
        <f t="shared" si="0"/>
        <v>11</v>
      </c>
      <c r="B17" s="38">
        <v>2</v>
      </c>
      <c r="C17" s="38" t="s">
        <v>222</v>
      </c>
      <c r="D17" s="333">
        <v>44115</v>
      </c>
      <c r="E17" s="38"/>
      <c r="F17" s="38" t="s">
        <v>305</v>
      </c>
      <c r="G17" s="38" t="s">
        <v>131</v>
      </c>
      <c r="H17" s="70">
        <v>3</v>
      </c>
      <c r="I17" s="70" t="s">
        <v>234</v>
      </c>
      <c r="J17" s="69" t="s">
        <v>16</v>
      </c>
      <c r="K17" s="38" t="s">
        <v>403</v>
      </c>
      <c r="L17" s="38" t="s">
        <v>409</v>
      </c>
      <c r="M17" s="46"/>
      <c r="O17" s="3">
        <f t="shared" si="1"/>
        <v>4.4115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17">
        <f t="shared" si="0"/>
        <v>12</v>
      </c>
      <c r="B18" s="18">
        <v>2</v>
      </c>
      <c r="C18" s="18" t="s">
        <v>222</v>
      </c>
      <c r="D18" s="330">
        <v>44287</v>
      </c>
      <c r="E18" s="18"/>
      <c r="F18" s="18" t="s">
        <v>132</v>
      </c>
      <c r="G18" s="18" t="s">
        <v>133</v>
      </c>
      <c r="H18" s="83">
        <v>2</v>
      </c>
      <c r="I18" s="83" t="s">
        <v>234</v>
      </c>
      <c r="J18" s="82" t="s">
        <v>479</v>
      </c>
      <c r="K18" s="18" t="s">
        <v>407</v>
      </c>
      <c r="L18" s="18" t="s">
        <v>415</v>
      </c>
      <c r="M18" s="25"/>
      <c r="O18" s="3">
        <f t="shared" si="1"/>
        <v>4.4287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13</v>
      </c>
      <c r="B19" s="18">
        <v>2</v>
      </c>
      <c r="C19" s="18" t="s">
        <v>222</v>
      </c>
      <c r="D19" s="329">
        <v>44366</v>
      </c>
      <c r="E19" s="91"/>
      <c r="F19" s="20" t="s">
        <v>324</v>
      </c>
      <c r="G19" s="20" t="s">
        <v>134</v>
      </c>
      <c r="H19" s="22">
        <v>2</v>
      </c>
      <c r="I19" s="23" t="s">
        <v>322</v>
      </c>
      <c r="J19" s="24" t="s">
        <v>280</v>
      </c>
      <c r="K19" s="20" t="s">
        <v>135</v>
      </c>
      <c r="L19" s="21" t="s">
        <v>3</v>
      </c>
      <c r="M19" s="25"/>
      <c r="O19" s="3">
        <f t="shared" si="1"/>
        <v>4.4366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14</v>
      </c>
      <c r="B20" s="18">
        <v>2</v>
      </c>
      <c r="C20" s="18" t="s">
        <v>222</v>
      </c>
      <c r="D20" s="330">
        <v>44470</v>
      </c>
      <c r="E20" s="18"/>
      <c r="F20" s="18" t="s">
        <v>309</v>
      </c>
      <c r="G20" s="18" t="s">
        <v>136</v>
      </c>
      <c r="H20" s="83">
        <v>3</v>
      </c>
      <c r="I20" s="83" t="s">
        <v>234</v>
      </c>
      <c r="J20" s="82" t="s">
        <v>497</v>
      </c>
      <c r="K20" s="18" t="s">
        <v>405</v>
      </c>
      <c r="L20" s="18" t="s">
        <v>411</v>
      </c>
      <c r="M20" s="25"/>
      <c r="O20" s="3">
        <f t="shared" si="1"/>
        <v>4.447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29">
        <f t="shared" si="0"/>
        <v>15</v>
      </c>
      <c r="B21" s="30">
        <v>2</v>
      </c>
      <c r="C21" s="30" t="s">
        <v>222</v>
      </c>
      <c r="D21" s="335">
        <v>44588</v>
      </c>
      <c r="E21" s="50"/>
      <c r="F21" s="32" t="s">
        <v>446</v>
      </c>
      <c r="G21" s="72" t="s">
        <v>437</v>
      </c>
      <c r="H21" s="33">
        <v>3</v>
      </c>
      <c r="I21" s="34" t="s">
        <v>354</v>
      </c>
      <c r="J21" s="35" t="s">
        <v>379</v>
      </c>
      <c r="K21" s="32" t="s">
        <v>372</v>
      </c>
      <c r="L21" s="32" t="s">
        <v>366</v>
      </c>
      <c r="M21" s="36"/>
      <c r="O21" s="3">
        <f t="shared" si="1"/>
        <v>4.4588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37">
        <f t="shared" si="0"/>
        <v>16</v>
      </c>
      <c r="B22" s="38">
        <v>2</v>
      </c>
      <c r="C22" s="38" t="s">
        <v>222</v>
      </c>
      <c r="D22" s="332">
        <v>44873</v>
      </c>
      <c r="E22" s="48"/>
      <c r="F22" s="40" t="s">
        <v>267</v>
      </c>
      <c r="G22" s="40" t="s">
        <v>137</v>
      </c>
      <c r="H22" s="41">
        <v>2</v>
      </c>
      <c r="I22" s="42" t="s">
        <v>238</v>
      </c>
      <c r="J22" s="43" t="s">
        <v>138</v>
      </c>
      <c r="K22" s="40" t="s">
        <v>239</v>
      </c>
      <c r="L22" s="40" t="s">
        <v>240</v>
      </c>
      <c r="M22" s="46" t="s">
        <v>258</v>
      </c>
      <c r="O22" s="3">
        <f t="shared" si="1"/>
        <v>4.4873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17">
        <f t="shared" si="0"/>
        <v>17</v>
      </c>
      <c r="B23" s="18">
        <v>2</v>
      </c>
      <c r="C23" s="18" t="s">
        <v>222</v>
      </c>
      <c r="D23" s="329">
        <v>44924</v>
      </c>
      <c r="E23" s="26"/>
      <c r="F23" s="21" t="s">
        <v>378</v>
      </c>
      <c r="G23" s="21" t="s">
        <v>438</v>
      </c>
      <c r="H23" s="23">
        <v>1</v>
      </c>
      <c r="I23" s="23" t="s">
        <v>354</v>
      </c>
      <c r="J23" s="28" t="s">
        <v>364</v>
      </c>
      <c r="K23" s="21" t="s">
        <v>365</v>
      </c>
      <c r="L23" s="21" t="s">
        <v>366</v>
      </c>
      <c r="M23" s="25"/>
      <c r="O23" s="3">
        <f t="shared" si="1"/>
        <v>4.4924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18</v>
      </c>
      <c r="B24" s="18">
        <v>2</v>
      </c>
      <c r="C24" s="18" t="s">
        <v>222</v>
      </c>
      <c r="D24" s="336">
        <v>4497</v>
      </c>
      <c r="E24" s="91"/>
      <c r="F24" s="20" t="s">
        <v>139</v>
      </c>
      <c r="G24" s="20" t="s">
        <v>89</v>
      </c>
      <c r="H24" s="22">
        <v>1</v>
      </c>
      <c r="I24" s="23" t="s">
        <v>238</v>
      </c>
      <c r="J24" s="24" t="s">
        <v>140</v>
      </c>
      <c r="K24" s="20" t="s">
        <v>745</v>
      </c>
      <c r="L24" s="21" t="s">
        <v>241</v>
      </c>
      <c r="M24" s="25" t="s">
        <v>233</v>
      </c>
      <c r="O24" s="3">
        <f>(D24)/1000</f>
        <v>4.497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19</v>
      </c>
      <c r="B25" s="18">
        <v>2</v>
      </c>
      <c r="C25" s="18" t="s">
        <v>222</v>
      </c>
      <c r="D25" s="336">
        <v>4502</v>
      </c>
      <c r="E25" s="49"/>
      <c r="F25" s="21" t="s">
        <v>141</v>
      </c>
      <c r="G25" s="21" t="s">
        <v>142</v>
      </c>
      <c r="H25" s="27">
        <v>2</v>
      </c>
      <c r="I25" s="23" t="s">
        <v>238</v>
      </c>
      <c r="J25" s="28" t="s">
        <v>140</v>
      </c>
      <c r="K25" s="21" t="s">
        <v>745</v>
      </c>
      <c r="L25" s="21" t="s">
        <v>241</v>
      </c>
      <c r="M25" s="25" t="s">
        <v>233</v>
      </c>
      <c r="O25" s="3">
        <f>(D25)/1000</f>
        <v>4.502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29">
        <f t="shared" si="0"/>
        <v>20</v>
      </c>
      <c r="B26" s="30">
        <v>2</v>
      </c>
      <c r="C26" s="30" t="s">
        <v>222</v>
      </c>
      <c r="D26" s="335">
        <v>45028</v>
      </c>
      <c r="E26" s="50"/>
      <c r="F26" s="32" t="s">
        <v>259</v>
      </c>
      <c r="G26" s="32" t="s">
        <v>143</v>
      </c>
      <c r="H26" s="33">
        <v>3</v>
      </c>
      <c r="I26" s="34" t="s">
        <v>238</v>
      </c>
      <c r="J26" s="35" t="s">
        <v>144</v>
      </c>
      <c r="K26" s="32" t="s">
        <v>247</v>
      </c>
      <c r="L26" s="32" t="s">
        <v>238</v>
      </c>
      <c r="M26" s="36" t="s">
        <v>258</v>
      </c>
      <c r="O26" s="3">
        <f t="shared" si="1"/>
        <v>4.5028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4.25" thickBot="1">
      <c r="A27" s="51"/>
      <c r="B27" s="52">
        <v>2</v>
      </c>
      <c r="C27" s="52" t="s">
        <v>222</v>
      </c>
      <c r="D27" s="334">
        <v>45441</v>
      </c>
      <c r="E27" s="52"/>
      <c r="F27" s="52" t="s">
        <v>145</v>
      </c>
      <c r="G27" s="52" t="s">
        <v>146</v>
      </c>
      <c r="H27" s="97">
        <v>3</v>
      </c>
      <c r="I27" s="97" t="s">
        <v>329</v>
      </c>
      <c r="J27" s="98" t="s">
        <v>8</v>
      </c>
      <c r="K27" s="52" t="s">
        <v>338</v>
      </c>
      <c r="L27" s="52" t="s">
        <v>339</v>
      </c>
      <c r="M27" s="56"/>
      <c r="O27" s="3">
        <f>(D27)/10000</f>
        <v>4.5441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13" ht="13.5">
      <c r="A28" s="58"/>
      <c r="B28" s="58"/>
      <c r="C28" s="58"/>
      <c r="D28" s="58"/>
      <c r="E28" s="58"/>
      <c r="F28" s="58"/>
      <c r="G28" s="58"/>
      <c r="H28" s="59"/>
      <c r="I28" s="59"/>
      <c r="J28" s="58"/>
      <c r="K28" s="58"/>
      <c r="L28" s="58"/>
      <c r="M28" s="58"/>
    </row>
  </sheetData>
  <mergeCells count="9">
    <mergeCell ref="A1:I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0.2" bottom="0.2" header="0.512" footer="0.25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8" sqref="D8:D27"/>
    </sheetView>
  </sheetViews>
  <sheetFormatPr defaultColWidth="8.88671875" defaultRowHeight="15"/>
  <cols>
    <col min="1" max="1" width="4.10546875" style="57" bestFit="1" customWidth="1"/>
    <col min="2" max="2" width="4.88671875" style="57" hidden="1" customWidth="1"/>
    <col min="3" max="3" width="6.6640625" style="57" hidden="1" customWidth="1"/>
    <col min="4" max="4" width="6.5546875" style="57" bestFit="1" customWidth="1"/>
    <col min="5" max="5" width="4.6640625" style="57" bestFit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9.6640625" style="57" bestFit="1" customWidth="1"/>
    <col min="12" max="12" width="6.3359375" style="57" bestFit="1" customWidth="1"/>
    <col min="13" max="13" width="4.6640625" style="57" bestFit="1" customWidth="1"/>
    <col min="14" max="14" width="8.88671875" style="57" customWidth="1"/>
    <col min="15" max="15" width="8.88671875" style="57" hidden="1" customWidth="1"/>
    <col min="16" max="16384" width="8.88671875" style="57" customWidth="1"/>
  </cols>
  <sheetData>
    <row r="1" spans="1:10" s="3" customFormat="1" ht="13.5">
      <c r="A1" s="390" t="s">
        <v>756</v>
      </c>
      <c r="B1" s="390"/>
      <c r="C1" s="390"/>
      <c r="D1" s="390"/>
      <c r="E1" s="390"/>
      <c r="F1" s="390"/>
      <c r="G1" s="390"/>
      <c r="H1" s="390"/>
      <c r="I1" s="390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>
        <v>13.78</v>
      </c>
      <c r="G3" s="388" t="s">
        <v>572</v>
      </c>
      <c r="H3" s="388"/>
      <c r="I3" s="388" t="s">
        <v>575</v>
      </c>
      <c r="J3" s="388"/>
      <c r="K3" s="131" t="s">
        <v>578</v>
      </c>
      <c r="L3" s="388" t="s">
        <v>507</v>
      </c>
      <c r="M3" s="389"/>
    </row>
    <row r="4" spans="1:13" s="3" customFormat="1" ht="14.25" customHeight="1">
      <c r="A4" s="129"/>
      <c r="B4" s="129"/>
      <c r="C4" s="130"/>
      <c r="D4" s="137"/>
      <c r="E4" s="138"/>
      <c r="F4" s="133" t="s">
        <v>571</v>
      </c>
      <c r="G4" s="379" t="s">
        <v>573</v>
      </c>
      <c r="H4" s="379"/>
      <c r="I4" s="379" t="s">
        <v>576</v>
      </c>
      <c r="J4" s="379"/>
      <c r="K4" s="133" t="s">
        <v>579</v>
      </c>
      <c r="L4" s="379" t="s">
        <v>581</v>
      </c>
      <c r="M4" s="380"/>
    </row>
    <row r="5" spans="1:13" s="3" customFormat="1" ht="14.25" thickBot="1">
      <c r="A5" s="129"/>
      <c r="B5" s="129"/>
      <c r="C5" s="130"/>
      <c r="D5" s="393" t="s">
        <v>508</v>
      </c>
      <c r="E5" s="394"/>
      <c r="F5" s="146">
        <v>14.27</v>
      </c>
      <c r="G5" s="384" t="s">
        <v>574</v>
      </c>
      <c r="H5" s="384"/>
      <c r="I5" s="384" t="s">
        <v>577</v>
      </c>
      <c r="J5" s="384"/>
      <c r="K5" s="146" t="s">
        <v>580</v>
      </c>
      <c r="L5" s="384" t="s">
        <v>322</v>
      </c>
      <c r="M5" s="395"/>
    </row>
    <row r="6" spans="3:10" s="3" customFormat="1" ht="14.25" thickBot="1">
      <c r="C6" s="4"/>
      <c r="H6" s="1"/>
      <c r="I6" s="1"/>
      <c r="J6" s="136"/>
    </row>
    <row r="7" spans="1:256" s="3" customFormat="1" ht="14.25" thickBot="1">
      <c r="A7" s="305" t="s">
        <v>215</v>
      </c>
      <c r="B7" s="306" t="s">
        <v>216</v>
      </c>
      <c r="C7" s="306" t="s">
        <v>217</v>
      </c>
      <c r="D7" s="306" t="s">
        <v>225</v>
      </c>
      <c r="E7" s="306" t="s">
        <v>235</v>
      </c>
      <c r="F7" s="306" t="s">
        <v>150</v>
      </c>
      <c r="G7" s="306" t="s">
        <v>236</v>
      </c>
      <c r="H7" s="306" t="s">
        <v>227</v>
      </c>
      <c r="I7" s="306" t="s">
        <v>228</v>
      </c>
      <c r="J7" s="307" t="s">
        <v>230</v>
      </c>
      <c r="K7" s="306" t="s">
        <v>237</v>
      </c>
      <c r="L7" s="306" t="s">
        <v>231</v>
      </c>
      <c r="M7" s="308" t="s">
        <v>232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309">
        <f aca="true" t="shared" si="0" ref="A8:A27">RANK(O8,$O$8:$O$63,1)</f>
        <v>1</v>
      </c>
      <c r="B8" s="310">
        <v>2</v>
      </c>
      <c r="C8" s="310" t="s">
        <v>224</v>
      </c>
      <c r="D8" s="337">
        <v>1432</v>
      </c>
      <c r="E8" s="311">
        <v>1.2</v>
      </c>
      <c r="F8" s="312" t="s">
        <v>782</v>
      </c>
      <c r="G8" s="312" t="s">
        <v>783</v>
      </c>
      <c r="H8" s="313">
        <v>3</v>
      </c>
      <c r="I8" s="314" t="s">
        <v>238</v>
      </c>
      <c r="J8" s="311" t="s">
        <v>453</v>
      </c>
      <c r="K8" s="312" t="s">
        <v>256</v>
      </c>
      <c r="L8" s="312" t="s">
        <v>257</v>
      </c>
      <c r="M8" s="315"/>
      <c r="O8" s="3">
        <f aca="true" t="shared" si="1" ref="O8:O27">D8/100</f>
        <v>14.32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2</v>
      </c>
      <c r="B9" s="18">
        <v>2</v>
      </c>
      <c r="C9" s="18" t="s">
        <v>224</v>
      </c>
      <c r="D9" s="326">
        <v>1479</v>
      </c>
      <c r="E9" s="82">
        <v>0.7</v>
      </c>
      <c r="F9" s="18" t="s">
        <v>784</v>
      </c>
      <c r="G9" s="18" t="s">
        <v>785</v>
      </c>
      <c r="H9" s="83">
        <v>3</v>
      </c>
      <c r="I9" s="83" t="s">
        <v>329</v>
      </c>
      <c r="J9" s="82" t="s">
        <v>786</v>
      </c>
      <c r="K9" s="18" t="s">
        <v>382</v>
      </c>
      <c r="L9" s="18" t="s">
        <v>333</v>
      </c>
      <c r="M9" s="25"/>
      <c r="O9" s="3">
        <f t="shared" si="1"/>
        <v>14.79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3</v>
      </c>
      <c r="B10" s="18">
        <v>2</v>
      </c>
      <c r="C10" s="18" t="s">
        <v>224</v>
      </c>
      <c r="D10" s="326">
        <v>1480</v>
      </c>
      <c r="E10" s="82" t="s">
        <v>370</v>
      </c>
      <c r="F10" s="18" t="s">
        <v>380</v>
      </c>
      <c r="G10" s="18" t="s">
        <v>422</v>
      </c>
      <c r="H10" s="83">
        <v>3</v>
      </c>
      <c r="I10" s="83" t="s">
        <v>354</v>
      </c>
      <c r="J10" s="82" t="s">
        <v>355</v>
      </c>
      <c r="K10" s="18" t="s">
        <v>338</v>
      </c>
      <c r="L10" s="18" t="s">
        <v>339</v>
      </c>
      <c r="M10" s="25"/>
      <c r="O10" s="3">
        <f t="shared" si="1"/>
        <v>14.8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17">
        <f t="shared" si="0"/>
        <v>4</v>
      </c>
      <c r="B11" s="18">
        <v>2</v>
      </c>
      <c r="C11" s="18" t="s">
        <v>224</v>
      </c>
      <c r="D11" s="320">
        <v>1483</v>
      </c>
      <c r="E11" s="28">
        <v>1.9</v>
      </c>
      <c r="F11" s="21" t="s">
        <v>787</v>
      </c>
      <c r="G11" s="21" t="s">
        <v>788</v>
      </c>
      <c r="H11" s="27">
        <v>3</v>
      </c>
      <c r="I11" s="23" t="s">
        <v>238</v>
      </c>
      <c r="J11" s="28" t="s">
        <v>789</v>
      </c>
      <c r="K11" s="21" t="s">
        <v>256</v>
      </c>
      <c r="L11" s="21" t="s">
        <v>270</v>
      </c>
      <c r="M11" s="62"/>
      <c r="O11" s="3">
        <f t="shared" si="1"/>
        <v>14.83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29">
        <f t="shared" si="0"/>
        <v>5</v>
      </c>
      <c r="B12" s="30">
        <v>2</v>
      </c>
      <c r="C12" s="30" t="s">
        <v>224</v>
      </c>
      <c r="D12" s="327">
        <v>1487</v>
      </c>
      <c r="E12" s="88">
        <v>0.7</v>
      </c>
      <c r="F12" s="30" t="s">
        <v>340</v>
      </c>
      <c r="G12" s="30" t="s">
        <v>790</v>
      </c>
      <c r="H12" s="89">
        <v>3</v>
      </c>
      <c r="I12" s="89" t="s">
        <v>329</v>
      </c>
      <c r="J12" s="88" t="s">
        <v>786</v>
      </c>
      <c r="K12" s="30" t="s">
        <v>382</v>
      </c>
      <c r="L12" s="30" t="s">
        <v>333</v>
      </c>
      <c r="M12" s="36"/>
      <c r="O12" s="3">
        <f t="shared" si="1"/>
        <v>14.87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37">
        <f t="shared" si="0"/>
        <v>6</v>
      </c>
      <c r="B13" s="38">
        <v>2</v>
      </c>
      <c r="C13" s="38" t="s">
        <v>224</v>
      </c>
      <c r="D13" s="322">
        <v>1488</v>
      </c>
      <c r="E13" s="69">
        <v>0.7</v>
      </c>
      <c r="F13" s="38" t="s">
        <v>791</v>
      </c>
      <c r="G13" s="38" t="s">
        <v>792</v>
      </c>
      <c r="H13" s="70">
        <v>3</v>
      </c>
      <c r="I13" s="70" t="s">
        <v>234</v>
      </c>
      <c r="J13" s="69" t="s">
        <v>793</v>
      </c>
      <c r="K13" s="38" t="s">
        <v>306</v>
      </c>
      <c r="L13" s="38" t="s">
        <v>444</v>
      </c>
      <c r="M13" s="46"/>
      <c r="O13" s="3">
        <f t="shared" si="1"/>
        <v>14.88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7</v>
      </c>
      <c r="B14" s="18">
        <v>2</v>
      </c>
      <c r="C14" s="18" t="s">
        <v>224</v>
      </c>
      <c r="D14" s="320">
        <v>1489</v>
      </c>
      <c r="E14" s="107">
        <v>0.7</v>
      </c>
      <c r="F14" s="108" t="s">
        <v>794</v>
      </c>
      <c r="G14" s="21" t="s">
        <v>795</v>
      </c>
      <c r="H14" s="109">
        <v>3</v>
      </c>
      <c r="I14" s="23" t="s">
        <v>238</v>
      </c>
      <c r="J14" s="28" t="s">
        <v>796</v>
      </c>
      <c r="K14" s="21" t="s">
        <v>337</v>
      </c>
      <c r="L14" s="21" t="s">
        <v>229</v>
      </c>
      <c r="M14" s="62"/>
      <c r="O14" s="3">
        <f t="shared" si="1"/>
        <v>14.89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8</v>
      </c>
      <c r="B15" s="18">
        <v>2</v>
      </c>
      <c r="C15" s="18" t="s">
        <v>224</v>
      </c>
      <c r="D15" s="320">
        <v>1501</v>
      </c>
      <c r="E15" s="28">
        <v>0.7</v>
      </c>
      <c r="F15" s="21" t="s">
        <v>323</v>
      </c>
      <c r="G15" s="71" t="s">
        <v>797</v>
      </c>
      <c r="H15" s="23">
        <v>3</v>
      </c>
      <c r="I15" s="23" t="s">
        <v>322</v>
      </c>
      <c r="J15" s="28" t="s">
        <v>798</v>
      </c>
      <c r="K15" s="71" t="s">
        <v>337</v>
      </c>
      <c r="L15" s="21" t="s">
        <v>799</v>
      </c>
      <c r="M15" s="62"/>
      <c r="O15" s="3">
        <f t="shared" si="1"/>
        <v>15.01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17">
        <f t="shared" si="0"/>
        <v>9</v>
      </c>
      <c r="B16" s="18">
        <v>2</v>
      </c>
      <c r="C16" s="18" t="s">
        <v>224</v>
      </c>
      <c r="D16" s="326">
        <v>1504</v>
      </c>
      <c r="E16" s="82">
        <v>0.7</v>
      </c>
      <c r="F16" s="18" t="s">
        <v>344</v>
      </c>
      <c r="G16" s="18" t="s">
        <v>800</v>
      </c>
      <c r="H16" s="83">
        <v>3</v>
      </c>
      <c r="I16" s="83" t="s">
        <v>329</v>
      </c>
      <c r="J16" s="82" t="s">
        <v>786</v>
      </c>
      <c r="K16" s="18" t="s">
        <v>382</v>
      </c>
      <c r="L16" s="18" t="s">
        <v>333</v>
      </c>
      <c r="M16" s="25"/>
      <c r="O16" s="3">
        <f t="shared" si="1"/>
        <v>15.04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29">
        <f t="shared" si="0"/>
        <v>10</v>
      </c>
      <c r="B17" s="30">
        <v>2</v>
      </c>
      <c r="C17" s="30" t="s">
        <v>224</v>
      </c>
      <c r="D17" s="327">
        <v>1507</v>
      </c>
      <c r="E17" s="88">
        <v>0.8</v>
      </c>
      <c r="F17" s="30" t="s">
        <v>801</v>
      </c>
      <c r="G17" s="30" t="s">
        <v>802</v>
      </c>
      <c r="H17" s="89">
        <v>3</v>
      </c>
      <c r="I17" s="89" t="s">
        <v>234</v>
      </c>
      <c r="J17" s="88" t="s">
        <v>803</v>
      </c>
      <c r="K17" s="30" t="s">
        <v>310</v>
      </c>
      <c r="L17" s="30" t="s">
        <v>454</v>
      </c>
      <c r="M17" s="36"/>
      <c r="O17" s="3">
        <f t="shared" si="1"/>
        <v>15.07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37">
        <f t="shared" si="0"/>
        <v>11</v>
      </c>
      <c r="B18" s="38">
        <v>2</v>
      </c>
      <c r="C18" s="38" t="s">
        <v>224</v>
      </c>
      <c r="D18" s="324">
        <v>1510</v>
      </c>
      <c r="E18" s="43">
        <v>0.1</v>
      </c>
      <c r="F18" s="40" t="s">
        <v>804</v>
      </c>
      <c r="G18" s="302" t="s">
        <v>805</v>
      </c>
      <c r="H18" s="42">
        <v>3</v>
      </c>
      <c r="I18" s="42" t="s">
        <v>329</v>
      </c>
      <c r="J18" s="43" t="s">
        <v>786</v>
      </c>
      <c r="K18" s="302" t="s">
        <v>382</v>
      </c>
      <c r="L18" s="40" t="s">
        <v>333</v>
      </c>
      <c r="M18" s="77"/>
      <c r="O18" s="3">
        <f t="shared" si="1"/>
        <v>15.1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12</v>
      </c>
      <c r="B19" s="18">
        <v>2</v>
      </c>
      <c r="C19" s="18" t="s">
        <v>224</v>
      </c>
      <c r="D19" s="320">
        <v>1512</v>
      </c>
      <c r="E19" s="28">
        <v>0.7</v>
      </c>
      <c r="F19" s="21" t="s">
        <v>806</v>
      </c>
      <c r="G19" s="21" t="s">
        <v>807</v>
      </c>
      <c r="H19" s="27">
        <v>3</v>
      </c>
      <c r="I19" s="23" t="s">
        <v>329</v>
      </c>
      <c r="J19" s="28" t="s">
        <v>786</v>
      </c>
      <c r="K19" s="63" t="s">
        <v>382</v>
      </c>
      <c r="L19" s="20" t="s">
        <v>333</v>
      </c>
      <c r="M19" s="62"/>
      <c r="O19" s="3">
        <f t="shared" si="1"/>
        <v>15.12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13</v>
      </c>
      <c r="B20" s="18">
        <v>2</v>
      </c>
      <c r="C20" s="18" t="s">
        <v>224</v>
      </c>
      <c r="D20" s="320">
        <v>1513</v>
      </c>
      <c r="E20" s="28">
        <v>0.1</v>
      </c>
      <c r="F20" s="21" t="s">
        <v>808</v>
      </c>
      <c r="G20" s="21" t="s">
        <v>809</v>
      </c>
      <c r="H20" s="27">
        <v>2</v>
      </c>
      <c r="I20" s="23" t="s">
        <v>329</v>
      </c>
      <c r="J20" s="28" t="s">
        <v>786</v>
      </c>
      <c r="K20" s="21" t="s">
        <v>382</v>
      </c>
      <c r="L20" s="21" t="s">
        <v>333</v>
      </c>
      <c r="M20" s="62"/>
      <c r="O20" s="3">
        <f t="shared" si="1"/>
        <v>15.13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17">
        <f t="shared" si="0"/>
        <v>14</v>
      </c>
      <c r="B21" s="18">
        <v>2</v>
      </c>
      <c r="C21" s="18" t="s">
        <v>224</v>
      </c>
      <c r="D21" s="326">
        <v>1514</v>
      </c>
      <c r="E21" s="82">
        <v>-0.3</v>
      </c>
      <c r="F21" s="18" t="s">
        <v>810</v>
      </c>
      <c r="G21" s="18" t="s">
        <v>811</v>
      </c>
      <c r="H21" s="83">
        <v>2</v>
      </c>
      <c r="I21" s="83" t="s">
        <v>234</v>
      </c>
      <c r="J21" s="82" t="s">
        <v>812</v>
      </c>
      <c r="K21" s="18" t="s">
        <v>405</v>
      </c>
      <c r="L21" s="18" t="s">
        <v>411</v>
      </c>
      <c r="M21" s="25"/>
      <c r="O21" s="3">
        <f t="shared" si="1"/>
        <v>15.14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29">
        <f t="shared" si="0"/>
        <v>15</v>
      </c>
      <c r="B22" s="30">
        <v>2</v>
      </c>
      <c r="C22" s="30" t="s">
        <v>224</v>
      </c>
      <c r="D22" s="321">
        <v>1518</v>
      </c>
      <c r="E22" s="35" t="s">
        <v>363</v>
      </c>
      <c r="F22" s="32" t="s">
        <v>813</v>
      </c>
      <c r="G22" s="110" t="s">
        <v>814</v>
      </c>
      <c r="H22" s="34">
        <v>2</v>
      </c>
      <c r="I22" s="34" t="s">
        <v>354</v>
      </c>
      <c r="J22" s="35" t="s">
        <v>815</v>
      </c>
      <c r="K22" s="110" t="s">
        <v>816</v>
      </c>
      <c r="L22" s="32" t="s">
        <v>817</v>
      </c>
      <c r="M22" s="68"/>
      <c r="O22" s="3">
        <f t="shared" si="1"/>
        <v>15.18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37">
        <f t="shared" si="0"/>
        <v>16</v>
      </c>
      <c r="B23" s="38">
        <v>2</v>
      </c>
      <c r="C23" s="38" t="s">
        <v>224</v>
      </c>
      <c r="D23" s="322">
        <v>1532</v>
      </c>
      <c r="E23" s="69">
        <v>0.4</v>
      </c>
      <c r="F23" s="38" t="s">
        <v>818</v>
      </c>
      <c r="G23" s="38" t="s">
        <v>819</v>
      </c>
      <c r="H23" s="70">
        <v>3</v>
      </c>
      <c r="I23" s="70" t="s">
        <v>234</v>
      </c>
      <c r="J23" s="69" t="s">
        <v>820</v>
      </c>
      <c r="K23" s="38" t="s">
        <v>298</v>
      </c>
      <c r="L23" s="38" t="s">
        <v>821</v>
      </c>
      <c r="M23" s="46"/>
      <c r="O23" s="3">
        <f t="shared" si="1"/>
        <v>15.32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17</v>
      </c>
      <c r="B24" s="18">
        <v>2</v>
      </c>
      <c r="C24" s="18" t="s">
        <v>224</v>
      </c>
      <c r="D24" s="326">
        <v>1534</v>
      </c>
      <c r="E24" s="82">
        <v>0.9</v>
      </c>
      <c r="F24" s="18" t="s">
        <v>822</v>
      </c>
      <c r="G24" s="18" t="s">
        <v>823</v>
      </c>
      <c r="H24" s="83">
        <v>2</v>
      </c>
      <c r="I24" s="83" t="s">
        <v>234</v>
      </c>
      <c r="J24" s="82">
        <v>10.19</v>
      </c>
      <c r="K24" s="18" t="s">
        <v>299</v>
      </c>
      <c r="L24" s="18" t="s">
        <v>416</v>
      </c>
      <c r="M24" s="25"/>
      <c r="O24" s="3">
        <f t="shared" si="1"/>
        <v>15.34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18</v>
      </c>
      <c r="B25" s="18">
        <v>2</v>
      </c>
      <c r="C25" s="18" t="s">
        <v>224</v>
      </c>
      <c r="D25" s="320">
        <v>1535</v>
      </c>
      <c r="E25" s="28" t="s">
        <v>824</v>
      </c>
      <c r="F25" s="21" t="s">
        <v>825</v>
      </c>
      <c r="G25" s="47" t="s">
        <v>826</v>
      </c>
      <c r="H25" s="27">
        <v>3</v>
      </c>
      <c r="I25" s="23" t="s">
        <v>238</v>
      </c>
      <c r="J25" s="28" t="s">
        <v>827</v>
      </c>
      <c r="K25" s="21" t="s">
        <v>271</v>
      </c>
      <c r="L25" s="21" t="s">
        <v>241</v>
      </c>
      <c r="M25" s="62"/>
      <c r="O25" s="3">
        <f t="shared" si="1"/>
        <v>15.35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17">
        <f t="shared" si="0"/>
        <v>19</v>
      </c>
      <c r="B26" s="18">
        <v>2</v>
      </c>
      <c r="C26" s="18" t="s">
        <v>224</v>
      </c>
      <c r="D26" s="320">
        <v>1546</v>
      </c>
      <c r="E26" s="28">
        <v>0.9</v>
      </c>
      <c r="F26" s="21" t="s">
        <v>828</v>
      </c>
      <c r="G26" s="71" t="s">
        <v>829</v>
      </c>
      <c r="H26" s="23">
        <v>2</v>
      </c>
      <c r="I26" s="23" t="s">
        <v>234</v>
      </c>
      <c r="J26" s="28">
        <v>10.19</v>
      </c>
      <c r="K26" s="71" t="s">
        <v>299</v>
      </c>
      <c r="L26" s="21" t="s">
        <v>416</v>
      </c>
      <c r="M26" s="62"/>
      <c r="O26" s="3">
        <f t="shared" si="1"/>
        <v>15.46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4.25" thickBot="1">
      <c r="A27" s="51">
        <f t="shared" si="0"/>
        <v>20</v>
      </c>
      <c r="B27" s="52">
        <v>2</v>
      </c>
      <c r="C27" s="52" t="s">
        <v>224</v>
      </c>
      <c r="D27" s="325">
        <v>1559</v>
      </c>
      <c r="E27" s="55">
        <v>-0.3</v>
      </c>
      <c r="F27" s="53" t="s">
        <v>830</v>
      </c>
      <c r="G27" s="53" t="s">
        <v>831</v>
      </c>
      <c r="H27" s="84">
        <v>3</v>
      </c>
      <c r="I27" s="54" t="s">
        <v>234</v>
      </c>
      <c r="J27" s="55" t="s">
        <v>812</v>
      </c>
      <c r="K27" s="303" t="s">
        <v>405</v>
      </c>
      <c r="L27" s="304" t="s">
        <v>411</v>
      </c>
      <c r="M27" s="85"/>
      <c r="O27" s="3">
        <f t="shared" si="1"/>
        <v>15.59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13" ht="13.5">
      <c r="A28" s="58"/>
      <c r="B28" s="58"/>
      <c r="C28" s="58"/>
      <c r="D28" s="58"/>
      <c r="E28" s="58"/>
      <c r="F28" s="58"/>
      <c r="G28" s="58"/>
      <c r="H28" s="59"/>
      <c r="I28" s="59"/>
      <c r="J28" s="58"/>
      <c r="K28" s="58"/>
      <c r="L28" s="58"/>
      <c r="M28" s="58"/>
    </row>
  </sheetData>
  <mergeCells count="12">
    <mergeCell ref="A1:I1"/>
    <mergeCell ref="D3:E3"/>
    <mergeCell ref="G3:H3"/>
    <mergeCell ref="I3:J3"/>
    <mergeCell ref="L3:M3"/>
    <mergeCell ref="D5:E5"/>
    <mergeCell ref="G5:H5"/>
    <mergeCell ref="I5:J5"/>
    <mergeCell ref="L5:M5"/>
    <mergeCell ref="G4:H4"/>
    <mergeCell ref="I4:J4"/>
    <mergeCell ref="L4:M4"/>
  </mergeCells>
  <printOptions/>
  <pageMargins left="0.75" right="0.75" top="0.2" bottom="0.2" header="0.2" footer="0.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workbookViewId="0" topLeftCell="A1">
      <selection activeCell="F7" sqref="F7:F27"/>
    </sheetView>
  </sheetViews>
  <sheetFormatPr defaultColWidth="8.88671875" defaultRowHeight="15"/>
  <cols>
    <col min="1" max="1" width="3.77734375" style="148" customWidth="1"/>
    <col min="2" max="2" width="4.6640625" style="148" hidden="1" customWidth="1"/>
    <col min="3" max="3" width="8.3359375" style="148" hidden="1" customWidth="1"/>
    <col min="4" max="4" width="1.2265625" style="148" hidden="1" customWidth="1"/>
    <col min="5" max="5" width="3.21484375" style="148" hidden="1" customWidth="1"/>
    <col min="6" max="6" width="6.5546875" style="148" bestFit="1" customWidth="1"/>
    <col min="7" max="7" width="7.99609375" style="148" bestFit="1" customWidth="1"/>
    <col min="8" max="8" width="4.6640625" style="174" bestFit="1" customWidth="1"/>
    <col min="9" max="9" width="4.6640625" style="148" bestFit="1" customWidth="1"/>
    <col min="10" max="10" width="4.6640625" style="262" bestFit="1" customWidth="1"/>
    <col min="11" max="11" width="6.3359375" style="148" bestFit="1" customWidth="1"/>
    <col min="12" max="12" width="4.6640625" style="262" bestFit="1" customWidth="1"/>
    <col min="13" max="13" width="6.3359375" style="148" bestFit="1" customWidth="1"/>
    <col min="14" max="14" width="4.6640625" style="262" bestFit="1" customWidth="1"/>
    <col min="15" max="15" width="4.6640625" style="148" bestFit="1" customWidth="1"/>
    <col min="16" max="16" width="4.6640625" style="262" bestFit="1" customWidth="1"/>
    <col min="17" max="17" width="5.21484375" style="263" bestFit="1" customWidth="1"/>
    <col min="18" max="18" width="10.10546875" style="148" bestFit="1" customWidth="1"/>
    <col min="19" max="19" width="6.5546875" style="148" bestFit="1" customWidth="1"/>
    <col min="20" max="20" width="4.6640625" style="148" bestFit="1" customWidth="1"/>
    <col min="21" max="21" width="3.99609375" style="148" customWidth="1"/>
    <col min="22" max="16384" width="8.88671875" style="148" customWidth="1"/>
  </cols>
  <sheetData>
    <row r="1" spans="1:20" ht="13.5">
      <c r="A1" s="390" t="s">
        <v>757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229"/>
      <c r="S1" s="229"/>
      <c r="T1" s="229"/>
    </row>
    <row r="2" spans="1:20" ht="14.25" thickBot="1">
      <c r="A2" s="229"/>
      <c r="B2" s="229"/>
      <c r="C2" s="229"/>
      <c r="D2" s="229"/>
      <c r="E2" s="229"/>
      <c r="F2" s="230"/>
      <c r="G2" s="229"/>
      <c r="H2" s="231"/>
      <c r="I2" s="229"/>
      <c r="J2" s="231"/>
      <c r="K2" s="229"/>
      <c r="L2" s="231"/>
      <c r="M2" s="229"/>
      <c r="N2" s="231"/>
      <c r="O2" s="229"/>
      <c r="P2" s="231"/>
      <c r="Q2" s="232"/>
      <c r="R2" s="229"/>
      <c r="S2" s="229"/>
      <c r="T2" s="229"/>
    </row>
    <row r="3" spans="1:20" ht="15.75" customHeight="1">
      <c r="A3" s="229"/>
      <c r="B3" s="229"/>
      <c r="C3" s="229"/>
      <c r="D3" s="229"/>
      <c r="E3" s="229"/>
      <c r="F3" s="396" t="s">
        <v>731</v>
      </c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8"/>
      <c r="S3" s="229"/>
      <c r="T3" s="229"/>
    </row>
    <row r="4" spans="1:20" ht="15.75" customHeight="1" thickBot="1">
      <c r="A4" s="229"/>
      <c r="B4" s="229"/>
      <c r="C4" s="229"/>
      <c r="D4" s="229"/>
      <c r="E4" s="229"/>
      <c r="F4" s="399" t="s">
        <v>501</v>
      </c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1"/>
      <c r="S4" s="229"/>
      <c r="T4" s="229"/>
    </row>
    <row r="5" spans="1:20" ht="14.25" thickBot="1">
      <c r="A5" s="229"/>
      <c r="B5" s="229"/>
      <c r="C5" s="229"/>
      <c r="D5" s="229"/>
      <c r="E5" s="229"/>
      <c r="F5" s="230"/>
      <c r="G5" s="233"/>
      <c r="H5" s="234"/>
      <c r="I5" s="229"/>
      <c r="J5" s="231"/>
      <c r="K5" s="229"/>
      <c r="L5" s="231"/>
      <c r="M5" s="233"/>
      <c r="N5" s="231"/>
      <c r="O5" s="229"/>
      <c r="P5" s="231"/>
      <c r="Q5" s="232"/>
      <c r="R5" s="229"/>
      <c r="S5" s="229"/>
      <c r="T5" s="229"/>
    </row>
    <row r="6" spans="1:20" s="174" customFormat="1" ht="14.25" thickBot="1">
      <c r="A6" s="168" t="s">
        <v>215</v>
      </c>
      <c r="B6" s="169" t="s">
        <v>216</v>
      </c>
      <c r="C6" s="169" t="s">
        <v>217</v>
      </c>
      <c r="D6" s="169"/>
      <c r="E6" s="169"/>
      <c r="F6" s="169" t="s">
        <v>781</v>
      </c>
      <c r="G6" s="169" t="s">
        <v>502</v>
      </c>
      <c r="H6" s="169" t="s">
        <v>228</v>
      </c>
      <c r="I6" s="169" t="s">
        <v>727</v>
      </c>
      <c r="J6" s="169" t="s">
        <v>503</v>
      </c>
      <c r="K6" s="169" t="s">
        <v>728</v>
      </c>
      <c r="L6" s="169" t="s">
        <v>503</v>
      </c>
      <c r="M6" s="169" t="s">
        <v>729</v>
      </c>
      <c r="N6" s="169" t="s">
        <v>503</v>
      </c>
      <c r="O6" s="169" t="s">
        <v>730</v>
      </c>
      <c r="P6" s="169" t="s">
        <v>503</v>
      </c>
      <c r="Q6" s="235" t="s">
        <v>230</v>
      </c>
      <c r="R6" s="169" t="s">
        <v>504</v>
      </c>
      <c r="S6" s="169" t="s">
        <v>231</v>
      </c>
      <c r="T6" s="236" t="s">
        <v>232</v>
      </c>
    </row>
    <row r="7" spans="1:20" ht="13.5">
      <c r="A7" s="237">
        <f aca="true" t="shared" si="0" ref="A7:A26">RANK(F7,$F$7:$F$71,1)</f>
        <v>1</v>
      </c>
      <c r="B7" s="269"/>
      <c r="C7" s="269"/>
      <c r="D7" s="270"/>
      <c r="E7" s="269"/>
      <c r="F7" s="338">
        <v>4951</v>
      </c>
      <c r="G7" s="269" t="s">
        <v>735</v>
      </c>
      <c r="H7" s="272" t="s">
        <v>419</v>
      </c>
      <c r="I7" s="274" t="s">
        <v>736</v>
      </c>
      <c r="J7" s="276">
        <v>2</v>
      </c>
      <c r="K7" s="274" t="s">
        <v>708</v>
      </c>
      <c r="L7" s="276">
        <v>3</v>
      </c>
      <c r="M7" s="274" t="s">
        <v>709</v>
      </c>
      <c r="N7" s="276">
        <v>3</v>
      </c>
      <c r="O7" s="274" t="s">
        <v>710</v>
      </c>
      <c r="P7" s="276">
        <v>3</v>
      </c>
      <c r="Q7" s="271" t="s">
        <v>739</v>
      </c>
      <c r="R7" s="277" t="s">
        <v>403</v>
      </c>
      <c r="S7" s="277" t="s">
        <v>737</v>
      </c>
      <c r="T7" s="241"/>
    </row>
    <row r="8" spans="1:20" ht="13.5">
      <c r="A8" s="242">
        <f t="shared" si="0"/>
        <v>2</v>
      </c>
      <c r="B8" s="243"/>
      <c r="C8" s="243"/>
      <c r="D8" s="244"/>
      <c r="E8" s="243"/>
      <c r="F8" s="339">
        <v>4985</v>
      </c>
      <c r="G8" s="243" t="s">
        <v>634</v>
      </c>
      <c r="H8" s="245" t="s">
        <v>419</v>
      </c>
      <c r="I8" s="243" t="s">
        <v>738</v>
      </c>
      <c r="J8" s="245">
        <v>3</v>
      </c>
      <c r="K8" s="243" t="s">
        <v>712</v>
      </c>
      <c r="L8" s="245">
        <v>3</v>
      </c>
      <c r="M8" s="243" t="s">
        <v>713</v>
      </c>
      <c r="N8" s="245">
        <v>3</v>
      </c>
      <c r="O8" s="243" t="s">
        <v>714</v>
      </c>
      <c r="P8" s="245">
        <v>3</v>
      </c>
      <c r="Q8" s="265" t="s">
        <v>740</v>
      </c>
      <c r="R8" s="243" t="s">
        <v>442</v>
      </c>
      <c r="S8" s="243" t="s">
        <v>419</v>
      </c>
      <c r="T8" s="246"/>
    </row>
    <row r="9" spans="1:20" ht="13.5">
      <c r="A9" s="242">
        <f t="shared" si="0"/>
        <v>3</v>
      </c>
      <c r="B9" s="243"/>
      <c r="C9" s="243"/>
      <c r="D9" s="244"/>
      <c r="E9" s="243"/>
      <c r="F9" s="339">
        <v>4994</v>
      </c>
      <c r="G9" s="243" t="s">
        <v>664</v>
      </c>
      <c r="H9" s="245" t="s">
        <v>238</v>
      </c>
      <c r="I9" s="243" t="s">
        <v>665</v>
      </c>
      <c r="J9" s="245">
        <v>2</v>
      </c>
      <c r="K9" s="243" t="s">
        <v>666</v>
      </c>
      <c r="L9" s="245" t="s">
        <v>667</v>
      </c>
      <c r="M9" s="243" t="s">
        <v>668</v>
      </c>
      <c r="N9" s="245" t="s">
        <v>669</v>
      </c>
      <c r="O9" s="243" t="s">
        <v>670</v>
      </c>
      <c r="P9" s="245" t="s">
        <v>667</v>
      </c>
      <c r="Q9" s="265">
        <v>11.03</v>
      </c>
      <c r="R9" s="243" t="s">
        <v>762</v>
      </c>
      <c r="S9" s="243" t="s">
        <v>244</v>
      </c>
      <c r="T9" s="246"/>
    </row>
    <row r="10" spans="1:20" s="178" customFormat="1" ht="13.5">
      <c r="A10" s="242">
        <f t="shared" si="0"/>
        <v>4</v>
      </c>
      <c r="B10" s="243" t="e">
        <f>RANK(#REF!,#REF!,1)</f>
        <v>#REF!</v>
      </c>
      <c r="C10" s="243" t="s">
        <v>505</v>
      </c>
      <c r="D10" s="244"/>
      <c r="E10" s="243"/>
      <c r="F10" s="339">
        <v>5003</v>
      </c>
      <c r="G10" s="243" t="s">
        <v>715</v>
      </c>
      <c r="H10" s="245" t="s">
        <v>329</v>
      </c>
      <c r="I10" s="243" t="s">
        <v>716</v>
      </c>
      <c r="J10" s="245">
        <v>3</v>
      </c>
      <c r="K10" s="243" t="s">
        <v>717</v>
      </c>
      <c r="L10" s="245">
        <v>2</v>
      </c>
      <c r="M10" s="243" t="s">
        <v>718</v>
      </c>
      <c r="N10" s="245">
        <v>3</v>
      </c>
      <c r="O10" s="243" t="s">
        <v>719</v>
      </c>
      <c r="P10" s="245">
        <v>3</v>
      </c>
      <c r="Q10" s="265" t="s">
        <v>371</v>
      </c>
      <c r="R10" s="243" t="s">
        <v>382</v>
      </c>
      <c r="S10" s="243" t="s">
        <v>333</v>
      </c>
      <c r="T10" s="246"/>
    </row>
    <row r="11" spans="1:20" ht="13.5">
      <c r="A11" s="247">
        <f t="shared" si="0"/>
        <v>5</v>
      </c>
      <c r="B11" s="248"/>
      <c r="C11" s="248"/>
      <c r="D11" s="249"/>
      <c r="E11" s="248"/>
      <c r="F11" s="340">
        <v>5033</v>
      </c>
      <c r="G11" s="248" t="s">
        <v>711</v>
      </c>
      <c r="H11" s="250" t="s">
        <v>329</v>
      </c>
      <c r="I11" s="248" t="s">
        <v>720</v>
      </c>
      <c r="J11" s="250">
        <v>3</v>
      </c>
      <c r="K11" s="248" t="s">
        <v>712</v>
      </c>
      <c r="L11" s="250">
        <v>3</v>
      </c>
      <c r="M11" s="248" t="s">
        <v>713</v>
      </c>
      <c r="N11" s="250">
        <v>3</v>
      </c>
      <c r="O11" s="248" t="s">
        <v>721</v>
      </c>
      <c r="P11" s="250">
        <v>3</v>
      </c>
      <c r="Q11" s="266" t="s">
        <v>763</v>
      </c>
      <c r="R11" s="248" t="s">
        <v>332</v>
      </c>
      <c r="S11" s="248" t="s">
        <v>419</v>
      </c>
      <c r="T11" s="251"/>
    </row>
    <row r="12" spans="1:20" ht="13.5">
      <c r="A12" s="252">
        <f t="shared" si="0"/>
        <v>6</v>
      </c>
      <c r="B12" s="253"/>
      <c r="C12" s="253"/>
      <c r="D12" s="254"/>
      <c r="E12" s="253"/>
      <c r="F12" s="341">
        <v>5043</v>
      </c>
      <c r="G12" s="253" t="s">
        <v>693</v>
      </c>
      <c r="H12" s="255" t="s">
        <v>234</v>
      </c>
      <c r="I12" s="253" t="s">
        <v>694</v>
      </c>
      <c r="J12" s="255">
        <v>2</v>
      </c>
      <c r="K12" s="253" t="s">
        <v>695</v>
      </c>
      <c r="L12" s="255">
        <v>2</v>
      </c>
      <c r="M12" s="253" t="s">
        <v>696</v>
      </c>
      <c r="N12" s="255">
        <v>2</v>
      </c>
      <c r="O12" s="253" t="s">
        <v>697</v>
      </c>
      <c r="P12" s="255">
        <v>3</v>
      </c>
      <c r="Q12" s="267" t="s">
        <v>764</v>
      </c>
      <c r="R12" s="253" t="s">
        <v>403</v>
      </c>
      <c r="S12" s="253" t="s">
        <v>409</v>
      </c>
      <c r="T12" s="256"/>
    </row>
    <row r="13" spans="1:20" s="178" customFormat="1" ht="13.5">
      <c r="A13" s="242">
        <f t="shared" si="0"/>
        <v>7</v>
      </c>
      <c r="B13" s="243" t="e">
        <f>RANK(#REF!,#REF!,1)</f>
        <v>#REF!</v>
      </c>
      <c r="C13" s="243" t="s">
        <v>505</v>
      </c>
      <c r="D13" s="244"/>
      <c r="E13" s="243"/>
      <c r="F13" s="339">
        <v>5097</v>
      </c>
      <c r="G13" s="243" t="s">
        <v>671</v>
      </c>
      <c r="H13" s="273" t="s">
        <v>238</v>
      </c>
      <c r="I13" s="275" t="s">
        <v>672</v>
      </c>
      <c r="J13" s="245">
        <v>3</v>
      </c>
      <c r="K13" s="275" t="s">
        <v>673</v>
      </c>
      <c r="L13" s="245" t="s">
        <v>674</v>
      </c>
      <c r="M13" s="275" t="s">
        <v>675</v>
      </c>
      <c r="N13" s="245" t="s">
        <v>667</v>
      </c>
      <c r="O13" s="275" t="s">
        <v>670</v>
      </c>
      <c r="P13" s="245" t="s">
        <v>674</v>
      </c>
      <c r="Q13" s="265" t="s">
        <v>765</v>
      </c>
      <c r="R13" s="278" t="s">
        <v>239</v>
      </c>
      <c r="S13" s="278" t="s">
        <v>240</v>
      </c>
      <c r="T13" s="246"/>
    </row>
    <row r="14" spans="1:20" s="178" customFormat="1" ht="13.5">
      <c r="A14" s="242">
        <f t="shared" si="0"/>
        <v>7</v>
      </c>
      <c r="B14" s="243" t="e">
        <f>RANK(#REF!,#REF!,1)</f>
        <v>#REF!</v>
      </c>
      <c r="C14" s="243" t="s">
        <v>505</v>
      </c>
      <c r="D14" s="244"/>
      <c r="E14" s="243"/>
      <c r="F14" s="339">
        <v>5097</v>
      </c>
      <c r="G14" s="243" t="s">
        <v>676</v>
      </c>
      <c r="H14" s="245" t="s">
        <v>238</v>
      </c>
      <c r="I14" s="243" t="s">
        <v>677</v>
      </c>
      <c r="J14" s="245">
        <v>2</v>
      </c>
      <c r="K14" s="243" t="s">
        <v>678</v>
      </c>
      <c r="L14" s="245" t="s">
        <v>674</v>
      </c>
      <c r="M14" s="243" t="s">
        <v>679</v>
      </c>
      <c r="N14" s="245" t="s">
        <v>667</v>
      </c>
      <c r="O14" s="243" t="s">
        <v>680</v>
      </c>
      <c r="P14" s="245" t="s">
        <v>674</v>
      </c>
      <c r="Q14" s="265" t="s">
        <v>355</v>
      </c>
      <c r="R14" s="243" t="s">
        <v>337</v>
      </c>
      <c r="S14" s="243" t="s">
        <v>229</v>
      </c>
      <c r="T14" s="246"/>
    </row>
    <row r="15" spans="1:20" s="178" customFormat="1" ht="13.5">
      <c r="A15" s="242">
        <f t="shared" si="0"/>
        <v>9</v>
      </c>
      <c r="B15" s="243" t="e">
        <f>RANK(#REF!,#REF!,1)</f>
        <v>#REF!</v>
      </c>
      <c r="C15" s="243" t="s">
        <v>505</v>
      </c>
      <c r="D15" s="244"/>
      <c r="E15" s="243"/>
      <c r="F15" s="339">
        <v>5119</v>
      </c>
      <c r="G15" s="243" t="s">
        <v>766</v>
      </c>
      <c r="H15" s="245" t="s">
        <v>229</v>
      </c>
      <c r="I15" s="243" t="s">
        <v>767</v>
      </c>
      <c r="J15" s="245">
        <v>3</v>
      </c>
      <c r="K15" s="243" t="s">
        <v>768</v>
      </c>
      <c r="L15" s="245">
        <v>2</v>
      </c>
      <c r="M15" s="243" t="s">
        <v>703</v>
      </c>
      <c r="N15" s="245">
        <v>3</v>
      </c>
      <c r="O15" s="243" t="s">
        <v>769</v>
      </c>
      <c r="P15" s="245">
        <v>3</v>
      </c>
      <c r="Q15" s="265" t="s">
        <v>364</v>
      </c>
      <c r="R15" s="243" t="s">
        <v>442</v>
      </c>
      <c r="S15" s="243" t="s">
        <v>751</v>
      </c>
      <c r="T15" s="246"/>
    </row>
    <row r="16" spans="1:20" ht="13.5">
      <c r="A16" s="257">
        <f t="shared" si="0"/>
        <v>10</v>
      </c>
      <c r="B16" s="258"/>
      <c r="C16" s="258"/>
      <c r="D16" s="259"/>
      <c r="E16" s="258"/>
      <c r="F16" s="342">
        <v>5130</v>
      </c>
      <c r="G16" s="258" t="s">
        <v>681</v>
      </c>
      <c r="H16" s="260" t="s">
        <v>238</v>
      </c>
      <c r="I16" s="258" t="s">
        <v>682</v>
      </c>
      <c r="J16" s="260">
        <v>2</v>
      </c>
      <c r="K16" s="258" t="s">
        <v>683</v>
      </c>
      <c r="L16" s="260" t="s">
        <v>667</v>
      </c>
      <c r="M16" s="258" t="s">
        <v>684</v>
      </c>
      <c r="N16" s="260" t="s">
        <v>667</v>
      </c>
      <c r="O16" s="258" t="s">
        <v>685</v>
      </c>
      <c r="P16" s="260" t="s">
        <v>667</v>
      </c>
      <c r="Q16" s="268">
        <v>10.15</v>
      </c>
      <c r="R16" s="258" t="s">
        <v>770</v>
      </c>
      <c r="S16" s="258" t="s">
        <v>408</v>
      </c>
      <c r="T16" s="261"/>
    </row>
    <row r="17" spans="1:20" s="178" customFormat="1" ht="13.5">
      <c r="A17" s="237">
        <f t="shared" si="0"/>
        <v>11</v>
      </c>
      <c r="B17" s="238" t="e">
        <f>RANK(#REF!,#REF!,1)</f>
        <v>#REF!</v>
      </c>
      <c r="C17" s="238" t="s">
        <v>505</v>
      </c>
      <c r="D17" s="239"/>
      <c r="E17" s="238"/>
      <c r="F17" s="343">
        <v>5149</v>
      </c>
      <c r="G17" s="238" t="s">
        <v>780</v>
      </c>
      <c r="H17" s="240" t="s">
        <v>234</v>
      </c>
      <c r="I17" s="238" t="s">
        <v>698</v>
      </c>
      <c r="J17" s="240">
        <v>2</v>
      </c>
      <c r="K17" s="238" t="s">
        <v>699</v>
      </c>
      <c r="L17" s="240">
        <v>2</v>
      </c>
      <c r="M17" s="238" t="s">
        <v>700</v>
      </c>
      <c r="N17" s="240">
        <v>3</v>
      </c>
      <c r="O17" s="238" t="s">
        <v>701</v>
      </c>
      <c r="P17" s="240">
        <v>2</v>
      </c>
      <c r="Q17" s="264" t="s">
        <v>771</v>
      </c>
      <c r="R17" s="238" t="s">
        <v>407</v>
      </c>
      <c r="S17" s="238" t="s">
        <v>415</v>
      </c>
      <c r="T17" s="241"/>
    </row>
    <row r="18" spans="1:20" s="178" customFormat="1" ht="13.5">
      <c r="A18" s="242">
        <f t="shared" si="0"/>
        <v>12</v>
      </c>
      <c r="B18" s="243" t="e">
        <f>RANK(#REF!,#REF!,1)</f>
        <v>#REF!</v>
      </c>
      <c r="C18" s="243" t="s">
        <v>505</v>
      </c>
      <c r="D18" s="244"/>
      <c r="E18" s="243"/>
      <c r="F18" s="339">
        <v>5152</v>
      </c>
      <c r="G18" s="243" t="s">
        <v>664</v>
      </c>
      <c r="H18" s="245" t="s">
        <v>238</v>
      </c>
      <c r="I18" s="243" t="s">
        <v>686</v>
      </c>
      <c r="J18" s="245">
        <v>2</v>
      </c>
      <c r="K18" s="243" t="s">
        <v>666</v>
      </c>
      <c r="L18" s="245" t="s">
        <v>667</v>
      </c>
      <c r="M18" s="243" t="s">
        <v>665</v>
      </c>
      <c r="N18" s="245" t="s">
        <v>667</v>
      </c>
      <c r="O18" s="243" t="s">
        <v>670</v>
      </c>
      <c r="P18" s="245" t="s">
        <v>667</v>
      </c>
      <c r="Q18" s="265" t="s">
        <v>772</v>
      </c>
      <c r="R18" s="243" t="s">
        <v>271</v>
      </c>
      <c r="S18" s="243" t="s">
        <v>241</v>
      </c>
      <c r="T18" s="246"/>
    </row>
    <row r="19" spans="1:20" s="178" customFormat="1" ht="13.5">
      <c r="A19" s="242">
        <f t="shared" si="0"/>
        <v>13</v>
      </c>
      <c r="B19" s="243" t="e">
        <f>RANK(#REF!,#REF!,1)</f>
        <v>#REF!</v>
      </c>
      <c r="C19" s="243" t="s">
        <v>505</v>
      </c>
      <c r="D19" s="244"/>
      <c r="E19" s="243"/>
      <c r="F19" s="339">
        <v>5155</v>
      </c>
      <c r="G19" s="243" t="s">
        <v>664</v>
      </c>
      <c r="H19" s="245" t="s">
        <v>238</v>
      </c>
      <c r="I19" s="243" t="s">
        <v>668</v>
      </c>
      <c r="J19" s="245">
        <v>1</v>
      </c>
      <c r="K19" s="243" t="s">
        <v>666</v>
      </c>
      <c r="L19" s="245" t="s">
        <v>667</v>
      </c>
      <c r="M19" s="243" t="s">
        <v>665</v>
      </c>
      <c r="N19" s="245" t="s">
        <v>667</v>
      </c>
      <c r="O19" s="243" t="s">
        <v>687</v>
      </c>
      <c r="P19" s="245" t="s">
        <v>674</v>
      </c>
      <c r="Q19" s="265" t="s">
        <v>355</v>
      </c>
      <c r="R19" s="243" t="s">
        <v>337</v>
      </c>
      <c r="S19" s="243" t="s">
        <v>229</v>
      </c>
      <c r="T19" s="246"/>
    </row>
    <row r="20" spans="1:20" s="178" customFormat="1" ht="13.5">
      <c r="A20" s="242">
        <f t="shared" si="0"/>
        <v>14</v>
      </c>
      <c r="B20" s="243" t="e">
        <f>RANK(#REF!,#REF!,1)</f>
        <v>#REF!</v>
      </c>
      <c r="C20" s="243" t="s">
        <v>505</v>
      </c>
      <c r="D20" s="244"/>
      <c r="E20" s="243"/>
      <c r="F20" s="339">
        <v>5159</v>
      </c>
      <c r="G20" s="243" t="s">
        <v>766</v>
      </c>
      <c r="H20" s="245" t="s">
        <v>229</v>
      </c>
      <c r="I20" s="243" t="s">
        <v>767</v>
      </c>
      <c r="J20" s="245">
        <v>3</v>
      </c>
      <c r="K20" s="243" t="s">
        <v>773</v>
      </c>
      <c r="L20" s="245">
        <v>3</v>
      </c>
      <c r="M20" s="243" t="s">
        <v>703</v>
      </c>
      <c r="N20" s="245">
        <v>3</v>
      </c>
      <c r="O20" s="243" t="s">
        <v>769</v>
      </c>
      <c r="P20" s="245">
        <v>3</v>
      </c>
      <c r="Q20" s="265" t="s">
        <v>774</v>
      </c>
      <c r="R20" s="243" t="s">
        <v>448</v>
      </c>
      <c r="S20" s="243" t="s">
        <v>450</v>
      </c>
      <c r="T20" s="246"/>
    </row>
    <row r="21" spans="1:20" ht="13.5">
      <c r="A21" s="257">
        <f t="shared" si="0"/>
        <v>15</v>
      </c>
      <c r="B21" s="258"/>
      <c r="C21" s="258"/>
      <c r="D21" s="259"/>
      <c r="E21" s="258"/>
      <c r="F21" s="342">
        <v>5167</v>
      </c>
      <c r="G21" s="258" t="s">
        <v>693</v>
      </c>
      <c r="H21" s="260" t="s">
        <v>234</v>
      </c>
      <c r="I21" s="258" t="s">
        <v>694</v>
      </c>
      <c r="J21" s="260">
        <v>2</v>
      </c>
      <c r="K21" s="258" t="s">
        <v>695</v>
      </c>
      <c r="L21" s="260">
        <v>2</v>
      </c>
      <c r="M21" s="258" t="s">
        <v>696</v>
      </c>
      <c r="N21" s="260">
        <v>2</v>
      </c>
      <c r="O21" s="258" t="s">
        <v>701</v>
      </c>
      <c r="P21" s="260">
        <v>3</v>
      </c>
      <c r="Q21" s="268" t="s">
        <v>771</v>
      </c>
      <c r="R21" s="258" t="s">
        <v>407</v>
      </c>
      <c r="S21" s="258" t="s">
        <v>415</v>
      </c>
      <c r="T21" s="261"/>
    </row>
    <row r="22" spans="1:20" s="178" customFormat="1" ht="13.5">
      <c r="A22" s="237">
        <f t="shared" si="0"/>
        <v>15</v>
      </c>
      <c r="B22" s="238" t="e">
        <f>RANK(#REF!,#REF!,1)</f>
        <v>#REF!</v>
      </c>
      <c r="C22" s="238" t="s">
        <v>505</v>
      </c>
      <c r="D22" s="239"/>
      <c r="E22" s="238"/>
      <c r="F22" s="343">
        <v>5167</v>
      </c>
      <c r="G22" s="238" t="s">
        <v>707</v>
      </c>
      <c r="H22" s="240" t="s">
        <v>329</v>
      </c>
      <c r="I22" s="238" t="s">
        <v>706</v>
      </c>
      <c r="J22" s="240">
        <v>2</v>
      </c>
      <c r="K22" s="238" t="s">
        <v>708</v>
      </c>
      <c r="L22" s="240">
        <v>3</v>
      </c>
      <c r="M22" s="238" t="s">
        <v>722</v>
      </c>
      <c r="N22" s="240">
        <v>1</v>
      </c>
      <c r="O22" s="238" t="s">
        <v>710</v>
      </c>
      <c r="P22" s="240">
        <v>3</v>
      </c>
      <c r="Q22" s="264" t="s">
        <v>355</v>
      </c>
      <c r="R22" s="238" t="s">
        <v>338</v>
      </c>
      <c r="S22" s="238" t="s">
        <v>339</v>
      </c>
      <c r="T22" s="241"/>
    </row>
    <row r="23" spans="1:20" ht="13.5">
      <c r="A23" s="242">
        <f t="shared" si="0"/>
        <v>17</v>
      </c>
      <c r="B23" s="243"/>
      <c r="C23" s="243"/>
      <c r="D23" s="244"/>
      <c r="E23" s="243"/>
      <c r="F23" s="339">
        <v>5171</v>
      </c>
      <c r="G23" s="243" t="s">
        <v>723</v>
      </c>
      <c r="H23" s="245" t="s">
        <v>419</v>
      </c>
      <c r="I23" s="243" t="s">
        <v>724</v>
      </c>
      <c r="J23" s="245">
        <v>1</v>
      </c>
      <c r="K23" s="243" t="s">
        <v>678</v>
      </c>
      <c r="L23" s="245">
        <v>3</v>
      </c>
      <c r="M23" s="243" t="s">
        <v>725</v>
      </c>
      <c r="N23" s="245">
        <v>2</v>
      </c>
      <c r="O23" s="243" t="s">
        <v>726</v>
      </c>
      <c r="P23" s="245">
        <v>3</v>
      </c>
      <c r="Q23" s="265" t="s">
        <v>371</v>
      </c>
      <c r="R23" s="243" t="s">
        <v>405</v>
      </c>
      <c r="S23" s="243" t="s">
        <v>421</v>
      </c>
      <c r="T23" s="246"/>
    </row>
    <row r="24" spans="1:20" ht="13.5">
      <c r="A24" s="242">
        <f t="shared" si="0"/>
        <v>18</v>
      </c>
      <c r="B24" s="243"/>
      <c r="C24" s="243"/>
      <c r="D24" s="244"/>
      <c r="E24" s="243"/>
      <c r="F24" s="339">
        <v>5172</v>
      </c>
      <c r="G24" s="243" t="s">
        <v>688</v>
      </c>
      <c r="H24" s="273" t="s">
        <v>238</v>
      </c>
      <c r="I24" s="275" t="s">
        <v>689</v>
      </c>
      <c r="J24" s="245">
        <v>2</v>
      </c>
      <c r="K24" s="275" t="s">
        <v>690</v>
      </c>
      <c r="L24" s="245" t="s">
        <v>674</v>
      </c>
      <c r="M24" s="275" t="s">
        <v>691</v>
      </c>
      <c r="N24" s="245" t="s">
        <v>667</v>
      </c>
      <c r="O24" s="275" t="s">
        <v>692</v>
      </c>
      <c r="P24" s="245" t="s">
        <v>674</v>
      </c>
      <c r="Q24" s="265" t="s">
        <v>765</v>
      </c>
      <c r="R24" s="278" t="s">
        <v>239</v>
      </c>
      <c r="S24" s="278" t="s">
        <v>240</v>
      </c>
      <c r="T24" s="246"/>
    </row>
    <row r="25" spans="1:20" s="178" customFormat="1" ht="13.5">
      <c r="A25" s="242">
        <f t="shared" si="0"/>
        <v>19</v>
      </c>
      <c r="B25" s="243" t="e">
        <f>RANK(#REF!,#REF!,1)</f>
        <v>#REF!</v>
      </c>
      <c r="C25" s="243" t="s">
        <v>505</v>
      </c>
      <c r="D25" s="244"/>
      <c r="E25" s="243"/>
      <c r="F25" s="339">
        <v>5174</v>
      </c>
      <c r="G25" s="243" t="s">
        <v>775</v>
      </c>
      <c r="H25" s="245" t="s">
        <v>234</v>
      </c>
      <c r="I25" s="243" t="s">
        <v>702</v>
      </c>
      <c r="J25" s="245">
        <v>2</v>
      </c>
      <c r="K25" s="243" t="s">
        <v>703</v>
      </c>
      <c r="L25" s="245">
        <v>3</v>
      </c>
      <c r="M25" s="243" t="s">
        <v>704</v>
      </c>
      <c r="N25" s="245">
        <v>3</v>
      </c>
      <c r="O25" s="243" t="s">
        <v>705</v>
      </c>
      <c r="P25" s="245">
        <v>2</v>
      </c>
      <c r="Q25" s="265" t="s">
        <v>771</v>
      </c>
      <c r="R25" s="243" t="s">
        <v>407</v>
      </c>
      <c r="S25" s="243" t="s">
        <v>415</v>
      </c>
      <c r="T25" s="246"/>
    </row>
    <row r="26" spans="1:20" s="178" customFormat="1" ht="13.5">
      <c r="A26" s="257">
        <f t="shared" si="0"/>
        <v>20</v>
      </c>
      <c r="B26" s="258" t="e">
        <f>RANK(#REF!,#REF!,1)</f>
        <v>#REF!</v>
      </c>
      <c r="C26" s="258" t="s">
        <v>505</v>
      </c>
      <c r="D26" s="259"/>
      <c r="E26" s="258"/>
      <c r="F26" s="342">
        <v>5176</v>
      </c>
      <c r="G26" s="258" t="s">
        <v>776</v>
      </c>
      <c r="H26" s="260" t="s">
        <v>234</v>
      </c>
      <c r="I26" s="258" t="s">
        <v>777</v>
      </c>
      <c r="J26" s="260">
        <v>3</v>
      </c>
      <c r="K26" s="258" t="s">
        <v>706</v>
      </c>
      <c r="L26" s="260">
        <v>3</v>
      </c>
      <c r="M26" s="258" t="s">
        <v>778</v>
      </c>
      <c r="N26" s="260">
        <v>2</v>
      </c>
      <c r="O26" s="258" t="s">
        <v>697</v>
      </c>
      <c r="P26" s="260">
        <v>2</v>
      </c>
      <c r="Q26" s="268" t="s">
        <v>779</v>
      </c>
      <c r="R26" s="258" t="s">
        <v>405</v>
      </c>
      <c r="S26" s="258" t="s">
        <v>411</v>
      </c>
      <c r="T26" s="261"/>
    </row>
    <row r="27" spans="1:20" ht="14.25" thickBot="1">
      <c r="A27" s="281"/>
      <c r="B27" s="282"/>
      <c r="C27" s="282"/>
      <c r="D27" s="283"/>
      <c r="E27" s="282"/>
      <c r="F27" s="344">
        <v>5179</v>
      </c>
      <c r="G27" s="282" t="s">
        <v>451</v>
      </c>
      <c r="H27" s="285" t="s">
        <v>354</v>
      </c>
      <c r="I27" s="282" t="s">
        <v>741</v>
      </c>
      <c r="J27" s="285">
        <v>3</v>
      </c>
      <c r="K27" s="282" t="s">
        <v>732</v>
      </c>
      <c r="L27" s="285">
        <v>3</v>
      </c>
      <c r="M27" s="282" t="s">
        <v>733</v>
      </c>
      <c r="N27" s="285">
        <v>1</v>
      </c>
      <c r="O27" s="282" t="s">
        <v>734</v>
      </c>
      <c r="P27" s="285">
        <v>3</v>
      </c>
      <c r="Q27" s="284" t="s">
        <v>742</v>
      </c>
      <c r="R27" s="282" t="s">
        <v>403</v>
      </c>
      <c r="S27" s="282" t="s">
        <v>737</v>
      </c>
      <c r="T27" s="286"/>
    </row>
    <row r="28" spans="1:20" ht="13.5">
      <c r="A28" s="162"/>
      <c r="B28" s="162"/>
      <c r="C28" s="162"/>
      <c r="D28" s="162"/>
      <c r="E28" s="162"/>
      <c r="F28" s="162"/>
      <c r="G28" s="162"/>
      <c r="H28" s="163"/>
      <c r="I28" s="162"/>
      <c r="J28" s="279"/>
      <c r="K28" s="162"/>
      <c r="L28" s="279"/>
      <c r="M28" s="162"/>
      <c r="N28" s="279"/>
      <c r="O28" s="162"/>
      <c r="P28" s="279"/>
      <c r="Q28" s="280"/>
      <c r="R28" s="162"/>
      <c r="S28" s="162"/>
      <c r="T28" s="162"/>
    </row>
  </sheetData>
  <mergeCells count="3">
    <mergeCell ref="F3:R3"/>
    <mergeCell ref="F4:R4"/>
    <mergeCell ref="A1:Q1"/>
  </mergeCells>
  <printOptions/>
  <pageMargins left="0.75" right="0.75" top="1" bottom="1" header="0.512" footer="0.512"/>
  <pageSetup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7" sqref="D7:D27"/>
    </sheetView>
  </sheetViews>
  <sheetFormatPr defaultColWidth="8.88671875" defaultRowHeight="15"/>
  <cols>
    <col min="1" max="1" width="3.99609375" style="57" bestFit="1" customWidth="1"/>
    <col min="2" max="2" width="4.88671875" style="57" hidden="1" customWidth="1"/>
    <col min="3" max="3" width="6.6640625" style="57" hidden="1" customWidth="1"/>
    <col min="4" max="4" width="5.21484375" style="57" bestFit="1" customWidth="1"/>
    <col min="5" max="5" width="4.88671875" style="57" hidden="1" customWidth="1"/>
    <col min="6" max="7" width="9.6640625" style="57" bestFit="1" customWidth="1"/>
    <col min="8" max="9" width="4.6640625" style="60" bestFit="1" customWidth="1"/>
    <col min="10" max="10" width="5.21484375" style="57" bestFit="1" customWidth="1"/>
    <col min="11" max="11" width="9.6640625" style="57" bestFit="1" customWidth="1"/>
    <col min="12" max="12" width="6.5546875" style="57" bestFit="1" customWidth="1"/>
    <col min="13" max="13" width="4.6640625" style="57" bestFit="1" customWidth="1"/>
    <col min="14" max="16384" width="8.88671875" style="57" customWidth="1"/>
  </cols>
  <sheetData>
    <row r="1" spans="1:10" s="3" customFormat="1" ht="13.5">
      <c r="A1" s="390" t="s">
        <v>758</v>
      </c>
      <c r="B1" s="390"/>
      <c r="C1" s="390"/>
      <c r="D1" s="390"/>
      <c r="E1" s="390"/>
      <c r="F1" s="390"/>
      <c r="G1" s="390"/>
      <c r="H1" s="390"/>
      <c r="I1" s="390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 t="s">
        <v>582</v>
      </c>
      <c r="G3" s="388" t="s">
        <v>584</v>
      </c>
      <c r="H3" s="388"/>
      <c r="I3" s="388" t="s">
        <v>585</v>
      </c>
      <c r="J3" s="388"/>
      <c r="K3" s="131" t="s">
        <v>586</v>
      </c>
      <c r="L3" s="388" t="s">
        <v>507</v>
      </c>
      <c r="M3" s="389"/>
    </row>
    <row r="4" spans="1:13" s="3" customFormat="1" ht="14.25" thickBot="1">
      <c r="A4" s="129"/>
      <c r="B4" s="129"/>
      <c r="C4" s="130"/>
      <c r="D4" s="393" t="s">
        <v>508</v>
      </c>
      <c r="E4" s="394"/>
      <c r="F4" s="146" t="s">
        <v>583</v>
      </c>
      <c r="G4" s="384" t="s">
        <v>584</v>
      </c>
      <c r="H4" s="384"/>
      <c r="I4" s="384" t="s">
        <v>585</v>
      </c>
      <c r="J4" s="384"/>
      <c r="K4" s="146" t="s">
        <v>587</v>
      </c>
      <c r="L4" s="384" t="s">
        <v>507</v>
      </c>
      <c r="M4" s="395"/>
    </row>
    <row r="5" spans="3:10" s="3" customFormat="1" ht="14.25" thickBot="1">
      <c r="C5" s="4"/>
      <c r="H5" s="1"/>
      <c r="I5" s="1"/>
      <c r="J5" s="136"/>
    </row>
    <row r="6" spans="1:256" s="3" customFormat="1" ht="14.25" thickBot="1">
      <c r="A6" s="5" t="s">
        <v>215</v>
      </c>
      <c r="B6" s="6" t="s">
        <v>216</v>
      </c>
      <c r="C6" s="6" t="s">
        <v>217</v>
      </c>
      <c r="D6" s="6" t="s">
        <v>225</v>
      </c>
      <c r="E6" s="6" t="s">
        <v>235</v>
      </c>
      <c r="F6" s="6" t="s">
        <v>226</v>
      </c>
      <c r="G6" s="6" t="s">
        <v>236</v>
      </c>
      <c r="H6" s="6" t="s">
        <v>227</v>
      </c>
      <c r="I6" s="6" t="s">
        <v>228</v>
      </c>
      <c r="J6" s="7" t="s">
        <v>230</v>
      </c>
      <c r="K6" s="6" t="s">
        <v>237</v>
      </c>
      <c r="L6" s="6" t="s">
        <v>231</v>
      </c>
      <c r="M6" s="8" t="s">
        <v>232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3" customFormat="1" ht="13.5">
      <c r="A7" s="123">
        <f aca="true" t="shared" si="0" ref="A7:A27">RANK(D7,$D$8:$D$62,0)</f>
        <v>1</v>
      </c>
      <c r="B7" s="124">
        <v>2</v>
      </c>
      <c r="C7" s="124" t="s">
        <v>220</v>
      </c>
      <c r="D7" s="345">
        <v>158</v>
      </c>
      <c r="E7" s="125"/>
      <c r="F7" s="124" t="s">
        <v>152</v>
      </c>
      <c r="G7" s="124" t="s">
        <v>153</v>
      </c>
      <c r="H7" s="126">
        <v>3</v>
      </c>
      <c r="I7" s="126" t="s">
        <v>234</v>
      </c>
      <c r="J7" s="127" t="s">
        <v>476</v>
      </c>
      <c r="K7" s="124" t="s">
        <v>306</v>
      </c>
      <c r="L7" s="124" t="s">
        <v>444</v>
      </c>
      <c r="M7" s="12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37">
        <f t="shared" si="0"/>
        <v>1</v>
      </c>
      <c r="B8" s="38">
        <v>2</v>
      </c>
      <c r="C8" s="38" t="s">
        <v>220</v>
      </c>
      <c r="D8" s="346">
        <v>158</v>
      </c>
      <c r="E8" s="48"/>
      <c r="F8" s="40" t="s">
        <v>274</v>
      </c>
      <c r="G8" s="40" t="s">
        <v>475</v>
      </c>
      <c r="H8" s="41">
        <v>2</v>
      </c>
      <c r="I8" s="42" t="s">
        <v>238</v>
      </c>
      <c r="J8" s="43" t="s">
        <v>96</v>
      </c>
      <c r="K8" s="40" t="s">
        <v>337</v>
      </c>
      <c r="L8" s="40" t="s">
        <v>229</v>
      </c>
      <c r="M8" s="4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1</v>
      </c>
      <c r="B9" s="18">
        <v>2</v>
      </c>
      <c r="C9" s="18" t="s">
        <v>220</v>
      </c>
      <c r="D9" s="347">
        <v>158</v>
      </c>
      <c r="E9" s="94"/>
      <c r="F9" s="18" t="s">
        <v>154</v>
      </c>
      <c r="G9" s="18" t="s">
        <v>155</v>
      </c>
      <c r="H9" s="83">
        <v>3</v>
      </c>
      <c r="I9" s="83" t="s">
        <v>329</v>
      </c>
      <c r="J9" s="82" t="s">
        <v>8</v>
      </c>
      <c r="K9" s="18" t="s">
        <v>338</v>
      </c>
      <c r="L9" s="18" t="s">
        <v>339</v>
      </c>
      <c r="M9" s="25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1</v>
      </c>
      <c r="B10" s="18">
        <v>2</v>
      </c>
      <c r="C10" s="18" t="s">
        <v>220</v>
      </c>
      <c r="D10" s="347">
        <v>158</v>
      </c>
      <c r="E10" s="94"/>
      <c r="F10" s="18" t="s">
        <v>325</v>
      </c>
      <c r="G10" s="18" t="s">
        <v>156</v>
      </c>
      <c r="H10" s="83">
        <v>2</v>
      </c>
      <c r="I10" s="83" t="s">
        <v>322</v>
      </c>
      <c r="J10" s="82" t="s">
        <v>287</v>
      </c>
      <c r="K10" s="18" t="s">
        <v>157</v>
      </c>
      <c r="L10" s="18" t="s">
        <v>158</v>
      </c>
      <c r="M10" s="2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29">
        <f t="shared" si="0"/>
        <v>4</v>
      </c>
      <c r="B11" s="30">
        <v>2</v>
      </c>
      <c r="C11" s="30" t="s">
        <v>220</v>
      </c>
      <c r="D11" s="348">
        <v>157</v>
      </c>
      <c r="E11" s="95"/>
      <c r="F11" s="30" t="s">
        <v>311</v>
      </c>
      <c r="G11" s="30" t="s">
        <v>159</v>
      </c>
      <c r="H11" s="89">
        <v>3</v>
      </c>
      <c r="I11" s="89" t="s">
        <v>234</v>
      </c>
      <c r="J11" s="88" t="s">
        <v>117</v>
      </c>
      <c r="K11" s="30" t="s">
        <v>405</v>
      </c>
      <c r="L11" s="30" t="s">
        <v>411</v>
      </c>
      <c r="M11" s="3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37">
        <f t="shared" si="0"/>
        <v>5</v>
      </c>
      <c r="B12" s="38">
        <v>2</v>
      </c>
      <c r="C12" s="38" t="s">
        <v>220</v>
      </c>
      <c r="D12" s="349">
        <v>155</v>
      </c>
      <c r="E12" s="96"/>
      <c r="F12" s="38" t="s">
        <v>345</v>
      </c>
      <c r="G12" s="38" t="s">
        <v>160</v>
      </c>
      <c r="H12" s="70">
        <v>3</v>
      </c>
      <c r="I12" s="70" t="s">
        <v>329</v>
      </c>
      <c r="J12" s="69" t="s">
        <v>161</v>
      </c>
      <c r="K12" s="38" t="s">
        <v>346</v>
      </c>
      <c r="L12" s="38" t="s">
        <v>347</v>
      </c>
      <c r="M12" s="4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17">
        <f t="shared" si="0"/>
        <v>5</v>
      </c>
      <c r="B13" s="18">
        <v>2</v>
      </c>
      <c r="C13" s="18" t="s">
        <v>220</v>
      </c>
      <c r="D13" s="350">
        <v>155</v>
      </c>
      <c r="E13" s="49"/>
      <c r="F13" s="21" t="s">
        <v>272</v>
      </c>
      <c r="G13" s="21" t="s">
        <v>162</v>
      </c>
      <c r="H13" s="27">
        <v>2</v>
      </c>
      <c r="I13" s="23" t="s">
        <v>238</v>
      </c>
      <c r="J13" s="28" t="s">
        <v>253</v>
      </c>
      <c r="K13" s="21" t="s">
        <v>254</v>
      </c>
      <c r="L13" s="21" t="s">
        <v>238</v>
      </c>
      <c r="M13" s="2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7</v>
      </c>
      <c r="B14" s="18">
        <v>2</v>
      </c>
      <c r="C14" s="18" t="s">
        <v>220</v>
      </c>
      <c r="D14" s="347">
        <v>154</v>
      </c>
      <c r="E14" s="94"/>
      <c r="F14" s="18" t="s">
        <v>163</v>
      </c>
      <c r="G14" s="18" t="s">
        <v>164</v>
      </c>
      <c r="H14" s="83">
        <v>3</v>
      </c>
      <c r="I14" s="83" t="s">
        <v>329</v>
      </c>
      <c r="J14" s="82" t="s">
        <v>10</v>
      </c>
      <c r="K14" s="18" t="s">
        <v>332</v>
      </c>
      <c r="L14" s="18" t="s">
        <v>333</v>
      </c>
      <c r="M14" s="25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7</v>
      </c>
      <c r="B15" s="18">
        <v>2</v>
      </c>
      <c r="C15" s="18" t="s">
        <v>220</v>
      </c>
      <c r="D15" s="347">
        <v>154</v>
      </c>
      <c r="E15" s="94"/>
      <c r="F15" s="18" t="s">
        <v>383</v>
      </c>
      <c r="G15" s="18" t="s">
        <v>455</v>
      </c>
      <c r="H15" s="83">
        <v>3</v>
      </c>
      <c r="I15" s="83" t="s">
        <v>354</v>
      </c>
      <c r="J15" s="82" t="s">
        <v>361</v>
      </c>
      <c r="K15" s="18" t="s">
        <v>362</v>
      </c>
      <c r="L15" s="18" t="s">
        <v>359</v>
      </c>
      <c r="M15" s="25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29">
        <f t="shared" si="0"/>
        <v>7</v>
      </c>
      <c r="B16" s="30">
        <v>2</v>
      </c>
      <c r="C16" s="30" t="s">
        <v>220</v>
      </c>
      <c r="D16" s="351">
        <v>154</v>
      </c>
      <c r="E16" s="50"/>
      <c r="F16" s="32" t="s">
        <v>269</v>
      </c>
      <c r="G16" s="32" t="s">
        <v>165</v>
      </c>
      <c r="H16" s="33">
        <v>3</v>
      </c>
      <c r="I16" s="34" t="s">
        <v>238</v>
      </c>
      <c r="J16" s="35" t="s">
        <v>151</v>
      </c>
      <c r="K16" s="32" t="s">
        <v>246</v>
      </c>
      <c r="L16" s="32" t="s">
        <v>240</v>
      </c>
      <c r="M16" s="3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37">
        <f t="shared" si="0"/>
        <v>7</v>
      </c>
      <c r="B17" s="38">
        <v>2</v>
      </c>
      <c r="C17" s="38" t="s">
        <v>220</v>
      </c>
      <c r="D17" s="346">
        <v>154</v>
      </c>
      <c r="E17" s="93"/>
      <c r="F17" s="45" t="s">
        <v>275</v>
      </c>
      <c r="G17" s="45" t="s">
        <v>166</v>
      </c>
      <c r="H17" s="74">
        <v>2</v>
      </c>
      <c r="I17" s="42" t="s">
        <v>238</v>
      </c>
      <c r="J17" s="73" t="s">
        <v>167</v>
      </c>
      <c r="K17" s="45" t="s">
        <v>239</v>
      </c>
      <c r="L17" s="40" t="s">
        <v>240</v>
      </c>
      <c r="M17" s="4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17">
        <f t="shared" si="0"/>
        <v>7</v>
      </c>
      <c r="B18" s="18">
        <v>2</v>
      </c>
      <c r="C18" s="18" t="s">
        <v>220</v>
      </c>
      <c r="D18" s="350">
        <v>154</v>
      </c>
      <c r="E18" s="49"/>
      <c r="F18" s="21" t="s">
        <v>277</v>
      </c>
      <c r="G18" s="21" t="s">
        <v>123</v>
      </c>
      <c r="H18" s="27">
        <v>2</v>
      </c>
      <c r="I18" s="23" t="s">
        <v>238</v>
      </c>
      <c r="J18" s="28" t="s">
        <v>167</v>
      </c>
      <c r="K18" s="21" t="s">
        <v>239</v>
      </c>
      <c r="L18" s="21" t="s">
        <v>240</v>
      </c>
      <c r="M18" s="2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7</v>
      </c>
      <c r="B19" s="18">
        <v>2</v>
      </c>
      <c r="C19" s="18" t="s">
        <v>220</v>
      </c>
      <c r="D19" s="350">
        <v>154</v>
      </c>
      <c r="E19" s="49"/>
      <c r="F19" s="21" t="s">
        <v>276</v>
      </c>
      <c r="G19" s="21" t="s">
        <v>168</v>
      </c>
      <c r="H19" s="27">
        <v>3</v>
      </c>
      <c r="I19" s="23" t="s">
        <v>238</v>
      </c>
      <c r="J19" s="28" t="s">
        <v>167</v>
      </c>
      <c r="K19" s="63" t="s">
        <v>239</v>
      </c>
      <c r="L19" s="20" t="s">
        <v>240</v>
      </c>
      <c r="M19" s="25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13</v>
      </c>
      <c r="B20" s="18">
        <v>2</v>
      </c>
      <c r="C20" s="18" t="s">
        <v>220</v>
      </c>
      <c r="D20" s="347">
        <v>153</v>
      </c>
      <c r="E20" s="94"/>
      <c r="F20" s="18" t="s">
        <v>273</v>
      </c>
      <c r="G20" s="18" t="s">
        <v>149</v>
      </c>
      <c r="H20" s="83">
        <v>3</v>
      </c>
      <c r="I20" s="83" t="s">
        <v>238</v>
      </c>
      <c r="J20" s="82" t="s">
        <v>169</v>
      </c>
      <c r="K20" s="18" t="s">
        <v>271</v>
      </c>
      <c r="L20" s="18" t="s">
        <v>241</v>
      </c>
      <c r="M20" s="25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29">
        <f t="shared" si="0"/>
        <v>13</v>
      </c>
      <c r="B21" s="30">
        <v>2</v>
      </c>
      <c r="C21" s="30" t="s">
        <v>220</v>
      </c>
      <c r="D21" s="351">
        <v>153</v>
      </c>
      <c r="E21" s="50"/>
      <c r="F21" s="32" t="s">
        <v>170</v>
      </c>
      <c r="G21" s="32" t="s">
        <v>171</v>
      </c>
      <c r="H21" s="33">
        <v>3</v>
      </c>
      <c r="I21" s="34" t="s">
        <v>329</v>
      </c>
      <c r="J21" s="35" t="s">
        <v>147</v>
      </c>
      <c r="K21" s="32" t="s">
        <v>342</v>
      </c>
      <c r="L21" s="32" t="s">
        <v>343</v>
      </c>
      <c r="M21" s="3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37">
        <f t="shared" si="0"/>
        <v>13</v>
      </c>
      <c r="B22" s="38">
        <v>2</v>
      </c>
      <c r="C22" s="38" t="s">
        <v>220</v>
      </c>
      <c r="D22" s="349">
        <v>153</v>
      </c>
      <c r="E22" s="96"/>
      <c r="F22" s="38" t="s">
        <v>172</v>
      </c>
      <c r="G22" s="38" t="s">
        <v>173</v>
      </c>
      <c r="H22" s="70">
        <v>2</v>
      </c>
      <c r="I22" s="70" t="s">
        <v>238</v>
      </c>
      <c r="J22" s="69" t="s">
        <v>174</v>
      </c>
      <c r="K22" s="38" t="s">
        <v>746</v>
      </c>
      <c r="L22" s="38" t="s">
        <v>240</v>
      </c>
      <c r="M22" s="4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17">
        <f t="shared" si="0"/>
        <v>13</v>
      </c>
      <c r="B23" s="18">
        <v>2</v>
      </c>
      <c r="C23" s="18" t="s">
        <v>220</v>
      </c>
      <c r="D23" s="347">
        <v>153</v>
      </c>
      <c r="E23" s="94"/>
      <c r="F23" s="18" t="s">
        <v>175</v>
      </c>
      <c r="G23" s="18" t="s">
        <v>176</v>
      </c>
      <c r="H23" s="83">
        <v>2</v>
      </c>
      <c r="I23" s="83" t="s">
        <v>238</v>
      </c>
      <c r="J23" s="82" t="s">
        <v>177</v>
      </c>
      <c r="K23" s="18" t="s">
        <v>747</v>
      </c>
      <c r="L23" s="18" t="s">
        <v>240</v>
      </c>
      <c r="M23" s="25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17</v>
      </c>
      <c r="B24" s="18">
        <v>2</v>
      </c>
      <c r="C24" s="18" t="s">
        <v>220</v>
      </c>
      <c r="D24" s="347">
        <v>151</v>
      </c>
      <c r="E24" s="94"/>
      <c r="F24" s="18" t="s">
        <v>178</v>
      </c>
      <c r="G24" s="18" t="s">
        <v>179</v>
      </c>
      <c r="H24" s="83">
        <v>3</v>
      </c>
      <c r="I24" s="83" t="s">
        <v>234</v>
      </c>
      <c r="J24" s="82" t="s">
        <v>479</v>
      </c>
      <c r="K24" s="18" t="s">
        <v>407</v>
      </c>
      <c r="L24" s="18" t="s">
        <v>415</v>
      </c>
      <c r="M24" s="25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17</v>
      </c>
      <c r="B25" s="18">
        <v>2</v>
      </c>
      <c r="C25" s="18" t="s">
        <v>220</v>
      </c>
      <c r="D25" s="347">
        <v>151</v>
      </c>
      <c r="E25" s="94"/>
      <c r="F25" s="18" t="s">
        <v>278</v>
      </c>
      <c r="G25" s="18" t="s">
        <v>180</v>
      </c>
      <c r="H25" s="83">
        <v>3</v>
      </c>
      <c r="I25" s="83" t="s">
        <v>238</v>
      </c>
      <c r="J25" s="82" t="s">
        <v>116</v>
      </c>
      <c r="K25" s="18" t="s">
        <v>442</v>
      </c>
      <c r="L25" s="18" t="s">
        <v>99</v>
      </c>
      <c r="M25" s="25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29">
        <f t="shared" si="0"/>
        <v>17</v>
      </c>
      <c r="B26" s="30">
        <v>2</v>
      </c>
      <c r="C26" s="30" t="s">
        <v>220</v>
      </c>
      <c r="D26" s="348">
        <v>151</v>
      </c>
      <c r="E26" s="95"/>
      <c r="F26" s="30" t="s">
        <v>456</v>
      </c>
      <c r="G26" s="30" t="s">
        <v>457</v>
      </c>
      <c r="H26" s="89">
        <v>2</v>
      </c>
      <c r="I26" s="89" t="s">
        <v>354</v>
      </c>
      <c r="J26" s="88" t="s">
        <v>371</v>
      </c>
      <c r="K26" s="30" t="s">
        <v>365</v>
      </c>
      <c r="L26" s="30" t="s">
        <v>366</v>
      </c>
      <c r="M26" s="3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4.25" thickBot="1">
      <c r="A27" s="287">
        <f t="shared" si="0"/>
        <v>17</v>
      </c>
      <c r="B27" s="288">
        <v>2</v>
      </c>
      <c r="C27" s="288" t="s">
        <v>220</v>
      </c>
      <c r="D27" s="352">
        <v>151</v>
      </c>
      <c r="E27" s="289"/>
      <c r="F27" s="290" t="s">
        <v>312</v>
      </c>
      <c r="G27" s="290" t="s">
        <v>181</v>
      </c>
      <c r="H27" s="291">
        <v>2</v>
      </c>
      <c r="I27" s="292" t="s">
        <v>234</v>
      </c>
      <c r="J27" s="293" t="s">
        <v>148</v>
      </c>
      <c r="K27" s="290" t="s">
        <v>313</v>
      </c>
      <c r="L27" s="290" t="s">
        <v>293</v>
      </c>
      <c r="M27" s="294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13" ht="13.5">
      <c r="A28" s="58"/>
      <c r="B28" s="58"/>
      <c r="C28" s="58"/>
      <c r="D28" s="58"/>
      <c r="E28" s="58"/>
      <c r="F28" s="58"/>
      <c r="G28" s="58"/>
      <c r="H28" s="59"/>
      <c r="I28" s="59"/>
      <c r="J28" s="58"/>
      <c r="K28" s="58"/>
      <c r="L28" s="58"/>
      <c r="M28" s="58"/>
    </row>
  </sheetData>
  <mergeCells count="9">
    <mergeCell ref="A1:I1"/>
    <mergeCell ref="D3:E3"/>
    <mergeCell ref="G3:H3"/>
    <mergeCell ref="I3:J3"/>
    <mergeCell ref="L3:M3"/>
    <mergeCell ref="D4:E4"/>
    <mergeCell ref="G4:H4"/>
    <mergeCell ref="I4:J4"/>
    <mergeCell ref="L4:M4"/>
  </mergeCells>
  <printOptions/>
  <pageMargins left="0.75" right="0.75" top="0.31" bottom="0.21" header="0.512" footer="0.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SheetLayoutView="100" workbookViewId="0" topLeftCell="A1">
      <selection activeCell="D7" sqref="D7:D28"/>
    </sheetView>
  </sheetViews>
  <sheetFormatPr defaultColWidth="8.88671875" defaultRowHeight="15"/>
  <cols>
    <col min="1" max="1" width="4.10546875" style="57" bestFit="1" customWidth="1"/>
    <col min="2" max="2" width="4.88671875" style="57" hidden="1" customWidth="1"/>
    <col min="3" max="3" width="6.6640625" style="57" hidden="1" customWidth="1"/>
    <col min="4" max="4" width="5.21484375" style="57" bestFit="1" customWidth="1"/>
    <col min="5" max="5" width="4.6640625" style="57" bestFit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9.6640625" style="57" bestFit="1" customWidth="1"/>
    <col min="12" max="12" width="6.5546875" style="57" bestFit="1" customWidth="1"/>
    <col min="13" max="13" width="4.6640625" style="57" bestFit="1" customWidth="1"/>
    <col min="14" max="16384" width="8.88671875" style="57" customWidth="1"/>
  </cols>
  <sheetData>
    <row r="1" spans="1:10" s="3" customFormat="1" ht="13.5">
      <c r="A1" s="390" t="s">
        <v>759</v>
      </c>
      <c r="B1" s="390"/>
      <c r="C1" s="390"/>
      <c r="D1" s="390"/>
      <c r="E1" s="390"/>
      <c r="F1" s="390"/>
      <c r="G1" s="390"/>
      <c r="H1" s="390"/>
      <c r="I1" s="1"/>
      <c r="J1" s="2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 t="s">
        <v>588</v>
      </c>
      <c r="G3" s="388" t="s">
        <v>572</v>
      </c>
      <c r="H3" s="388"/>
      <c r="I3" s="388" t="s">
        <v>575</v>
      </c>
      <c r="J3" s="388"/>
      <c r="K3" s="131" t="s">
        <v>592</v>
      </c>
      <c r="L3" s="388" t="s">
        <v>594</v>
      </c>
      <c r="M3" s="389"/>
    </row>
    <row r="4" spans="1:13" s="3" customFormat="1" ht="14.25" thickBot="1">
      <c r="A4" s="129"/>
      <c r="B4" s="129"/>
      <c r="C4" s="130"/>
      <c r="D4" s="393" t="s">
        <v>508</v>
      </c>
      <c r="E4" s="394"/>
      <c r="F4" s="146" t="s">
        <v>589</v>
      </c>
      <c r="G4" s="384" t="s">
        <v>590</v>
      </c>
      <c r="H4" s="384"/>
      <c r="I4" s="384" t="s">
        <v>591</v>
      </c>
      <c r="J4" s="384"/>
      <c r="K4" s="146" t="s">
        <v>593</v>
      </c>
      <c r="L4" s="384" t="s">
        <v>595</v>
      </c>
      <c r="M4" s="395"/>
    </row>
    <row r="5" spans="3:10" s="3" customFormat="1" ht="14.25" thickBot="1">
      <c r="C5" s="4"/>
      <c r="H5" s="1"/>
      <c r="I5" s="1"/>
      <c r="J5" s="136"/>
    </row>
    <row r="6" spans="1:256" s="3" customFormat="1" ht="14.25" thickBot="1">
      <c r="A6" s="5" t="s">
        <v>215</v>
      </c>
      <c r="B6" s="6" t="s">
        <v>216</v>
      </c>
      <c r="C6" s="6" t="s">
        <v>217</v>
      </c>
      <c r="D6" s="6" t="s">
        <v>225</v>
      </c>
      <c r="E6" s="6" t="s">
        <v>235</v>
      </c>
      <c r="F6" s="6" t="s">
        <v>226</v>
      </c>
      <c r="G6" s="6" t="s">
        <v>236</v>
      </c>
      <c r="H6" s="6" t="s">
        <v>227</v>
      </c>
      <c r="I6" s="6" t="s">
        <v>228</v>
      </c>
      <c r="J6" s="7" t="s">
        <v>230</v>
      </c>
      <c r="K6" s="6" t="s">
        <v>237</v>
      </c>
      <c r="L6" s="6" t="s">
        <v>231</v>
      </c>
      <c r="M6" s="8" t="s">
        <v>232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3" customFormat="1" ht="13.5">
      <c r="A7" s="9">
        <f aca="true" t="shared" si="0" ref="A7:A27">RANK(D7,$D$7:$D$67,0)</f>
        <v>1</v>
      </c>
      <c r="B7" s="10">
        <v>2</v>
      </c>
      <c r="C7" s="10" t="s">
        <v>223</v>
      </c>
      <c r="D7" s="353">
        <v>541</v>
      </c>
      <c r="E7" s="11">
        <v>1.1</v>
      </c>
      <c r="F7" s="12" t="s">
        <v>315</v>
      </c>
      <c r="G7" s="100" t="s">
        <v>389</v>
      </c>
      <c r="H7" s="13">
        <v>3</v>
      </c>
      <c r="I7" s="14" t="s">
        <v>234</v>
      </c>
      <c r="J7" s="15" t="s">
        <v>476</v>
      </c>
      <c r="K7" s="12" t="s">
        <v>306</v>
      </c>
      <c r="L7" s="12" t="s">
        <v>444</v>
      </c>
      <c r="M7" s="1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17">
        <f t="shared" si="0"/>
        <v>1</v>
      </c>
      <c r="B8" s="18">
        <v>2</v>
      </c>
      <c r="C8" s="18" t="s">
        <v>223</v>
      </c>
      <c r="D8" s="350">
        <v>541</v>
      </c>
      <c r="E8" s="26">
        <v>1.4</v>
      </c>
      <c r="F8" s="21" t="s">
        <v>281</v>
      </c>
      <c r="G8" s="21" t="s">
        <v>469</v>
      </c>
      <c r="H8" s="27">
        <v>3</v>
      </c>
      <c r="I8" s="23" t="s">
        <v>238</v>
      </c>
      <c r="J8" s="28" t="s">
        <v>470</v>
      </c>
      <c r="K8" s="21" t="s">
        <v>239</v>
      </c>
      <c r="L8" s="21" t="s">
        <v>240</v>
      </c>
      <c r="M8" s="25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3</v>
      </c>
      <c r="B9" s="18">
        <v>2</v>
      </c>
      <c r="C9" s="18" t="s">
        <v>223</v>
      </c>
      <c r="D9" s="350">
        <v>527</v>
      </c>
      <c r="E9" s="26">
        <v>0.2</v>
      </c>
      <c r="F9" s="21" t="s">
        <v>4</v>
      </c>
      <c r="G9" s="21" t="s">
        <v>5</v>
      </c>
      <c r="H9" s="27">
        <v>2</v>
      </c>
      <c r="I9" s="23" t="s">
        <v>419</v>
      </c>
      <c r="J9" s="28" t="s">
        <v>6</v>
      </c>
      <c r="K9" s="63" t="s">
        <v>405</v>
      </c>
      <c r="L9" s="20" t="s">
        <v>421</v>
      </c>
      <c r="M9" s="25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4</v>
      </c>
      <c r="B10" s="18">
        <v>2</v>
      </c>
      <c r="C10" s="18" t="s">
        <v>223</v>
      </c>
      <c r="D10" s="350">
        <v>526</v>
      </c>
      <c r="E10" s="19">
        <v>1.7</v>
      </c>
      <c r="F10" s="20" t="s">
        <v>471</v>
      </c>
      <c r="G10" s="21" t="s">
        <v>472</v>
      </c>
      <c r="H10" s="22">
        <v>3</v>
      </c>
      <c r="I10" s="23" t="s">
        <v>238</v>
      </c>
      <c r="J10" s="24" t="s">
        <v>470</v>
      </c>
      <c r="K10" s="20" t="s">
        <v>239</v>
      </c>
      <c r="L10" s="21" t="s">
        <v>240</v>
      </c>
      <c r="M10" s="2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29">
        <f t="shared" si="0"/>
        <v>5</v>
      </c>
      <c r="B11" s="30">
        <v>2</v>
      </c>
      <c r="C11" s="30" t="s">
        <v>223</v>
      </c>
      <c r="D11" s="351">
        <v>525</v>
      </c>
      <c r="E11" s="31">
        <v>1.3</v>
      </c>
      <c r="F11" s="72" t="s">
        <v>477</v>
      </c>
      <c r="G11" s="32" t="s">
        <v>478</v>
      </c>
      <c r="H11" s="34">
        <v>3</v>
      </c>
      <c r="I11" s="34" t="s">
        <v>234</v>
      </c>
      <c r="J11" s="35" t="s">
        <v>479</v>
      </c>
      <c r="K11" s="32" t="s">
        <v>407</v>
      </c>
      <c r="L11" s="32" t="s">
        <v>415</v>
      </c>
      <c r="M11" s="3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37">
        <f t="shared" si="0"/>
        <v>6</v>
      </c>
      <c r="B12" s="38">
        <v>2</v>
      </c>
      <c r="C12" s="38" t="s">
        <v>223</v>
      </c>
      <c r="D12" s="346">
        <v>524</v>
      </c>
      <c r="E12" s="39">
        <v>1.8</v>
      </c>
      <c r="F12" s="40" t="s">
        <v>289</v>
      </c>
      <c r="G12" s="40" t="s">
        <v>395</v>
      </c>
      <c r="H12" s="41">
        <v>3</v>
      </c>
      <c r="I12" s="42" t="s">
        <v>234</v>
      </c>
      <c r="J12" s="43" t="s">
        <v>480</v>
      </c>
      <c r="K12" s="40" t="s">
        <v>290</v>
      </c>
      <c r="L12" s="40" t="s">
        <v>410</v>
      </c>
      <c r="M12" s="4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17">
        <f t="shared" si="0"/>
        <v>7</v>
      </c>
      <c r="B13" s="18">
        <v>2</v>
      </c>
      <c r="C13" s="18" t="s">
        <v>223</v>
      </c>
      <c r="D13" s="350">
        <v>523</v>
      </c>
      <c r="E13" s="26">
        <v>1.3</v>
      </c>
      <c r="F13" s="21" t="s">
        <v>7</v>
      </c>
      <c r="G13" s="47" t="s">
        <v>460</v>
      </c>
      <c r="H13" s="27">
        <v>2</v>
      </c>
      <c r="I13" s="23" t="s">
        <v>419</v>
      </c>
      <c r="J13" s="28" t="s">
        <v>8</v>
      </c>
      <c r="K13" s="21" t="s">
        <v>306</v>
      </c>
      <c r="L13" s="21" t="s">
        <v>461</v>
      </c>
      <c r="M13" s="2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8</v>
      </c>
      <c r="B14" s="18">
        <v>2</v>
      </c>
      <c r="C14" s="18" t="s">
        <v>223</v>
      </c>
      <c r="D14" s="350">
        <v>521</v>
      </c>
      <c r="E14" s="26">
        <v>1.4</v>
      </c>
      <c r="F14" s="21" t="s">
        <v>481</v>
      </c>
      <c r="G14" s="21" t="s">
        <v>482</v>
      </c>
      <c r="H14" s="27">
        <v>2</v>
      </c>
      <c r="I14" s="23" t="s">
        <v>234</v>
      </c>
      <c r="J14" s="28">
        <v>10.14</v>
      </c>
      <c r="K14" s="21" t="s">
        <v>483</v>
      </c>
      <c r="L14" s="21" t="s">
        <v>300</v>
      </c>
      <c r="M14" s="25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9</v>
      </c>
      <c r="B15" s="18">
        <v>2</v>
      </c>
      <c r="C15" s="18" t="s">
        <v>223</v>
      </c>
      <c r="D15" s="350">
        <v>518</v>
      </c>
      <c r="E15" s="26">
        <v>-0.2</v>
      </c>
      <c r="F15" s="21" t="s">
        <v>295</v>
      </c>
      <c r="G15" s="21" t="s">
        <v>484</v>
      </c>
      <c r="H15" s="27">
        <v>2</v>
      </c>
      <c r="I15" s="23" t="s">
        <v>234</v>
      </c>
      <c r="J15" s="28">
        <v>10.29</v>
      </c>
      <c r="K15" s="63" t="s">
        <v>485</v>
      </c>
      <c r="L15" s="20" t="s">
        <v>486</v>
      </c>
      <c r="M15" s="25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29">
        <f t="shared" si="0"/>
        <v>10</v>
      </c>
      <c r="B16" s="30">
        <v>2</v>
      </c>
      <c r="C16" s="30" t="s">
        <v>223</v>
      </c>
      <c r="D16" s="351">
        <v>514</v>
      </c>
      <c r="E16" s="31">
        <v>0.5</v>
      </c>
      <c r="F16" s="72" t="s">
        <v>9</v>
      </c>
      <c r="G16" s="32" t="s">
        <v>418</v>
      </c>
      <c r="H16" s="34">
        <v>3</v>
      </c>
      <c r="I16" s="34" t="s">
        <v>419</v>
      </c>
      <c r="J16" s="35" t="s">
        <v>6</v>
      </c>
      <c r="K16" s="32" t="s">
        <v>405</v>
      </c>
      <c r="L16" s="32" t="s">
        <v>419</v>
      </c>
      <c r="M16" s="3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37">
        <f t="shared" si="0"/>
        <v>10</v>
      </c>
      <c r="B17" s="38">
        <v>2</v>
      </c>
      <c r="C17" s="38" t="s">
        <v>223</v>
      </c>
      <c r="D17" s="346">
        <v>514</v>
      </c>
      <c r="E17" s="39">
        <v>0.8</v>
      </c>
      <c r="F17" s="40" t="s">
        <v>314</v>
      </c>
      <c r="G17" s="112" t="s">
        <v>487</v>
      </c>
      <c r="H17" s="41">
        <v>3</v>
      </c>
      <c r="I17" s="42" t="s">
        <v>234</v>
      </c>
      <c r="J17" s="43" t="s">
        <v>488</v>
      </c>
      <c r="K17" s="40" t="s">
        <v>406</v>
      </c>
      <c r="L17" s="40" t="s">
        <v>412</v>
      </c>
      <c r="M17" s="4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17">
        <f t="shared" si="0"/>
        <v>12</v>
      </c>
      <c r="B18" s="18">
        <v>2</v>
      </c>
      <c r="C18" s="18" t="s">
        <v>223</v>
      </c>
      <c r="D18" s="350">
        <v>513</v>
      </c>
      <c r="E18" s="26">
        <v>0.8</v>
      </c>
      <c r="F18" s="21" t="s">
        <v>348</v>
      </c>
      <c r="G18" s="21" t="s">
        <v>462</v>
      </c>
      <c r="H18" s="27">
        <v>3</v>
      </c>
      <c r="I18" s="23" t="s">
        <v>419</v>
      </c>
      <c r="J18" s="28" t="s">
        <v>6</v>
      </c>
      <c r="K18" s="21" t="s">
        <v>405</v>
      </c>
      <c r="L18" s="21" t="s">
        <v>421</v>
      </c>
      <c r="M18" s="2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13</v>
      </c>
      <c r="B19" s="18">
        <v>2</v>
      </c>
      <c r="C19" s="18" t="s">
        <v>223</v>
      </c>
      <c r="D19" s="350">
        <v>512</v>
      </c>
      <c r="E19" s="26">
        <v>-0.2</v>
      </c>
      <c r="F19" s="21" t="s">
        <v>463</v>
      </c>
      <c r="G19" s="21" t="s">
        <v>464</v>
      </c>
      <c r="H19" s="27">
        <v>3</v>
      </c>
      <c r="I19" s="23" t="s">
        <v>419</v>
      </c>
      <c r="J19" s="28" t="s">
        <v>10</v>
      </c>
      <c r="K19" s="21" t="s">
        <v>420</v>
      </c>
      <c r="L19" s="21" t="s">
        <v>419</v>
      </c>
      <c r="M19" s="25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13</v>
      </c>
      <c r="B20" s="18">
        <v>2</v>
      </c>
      <c r="C20" s="18" t="s">
        <v>223</v>
      </c>
      <c r="D20" s="350">
        <v>512</v>
      </c>
      <c r="E20" s="26">
        <v>1.1</v>
      </c>
      <c r="F20" s="20" t="s">
        <v>489</v>
      </c>
      <c r="G20" s="21" t="s">
        <v>490</v>
      </c>
      <c r="H20" s="23">
        <v>2</v>
      </c>
      <c r="I20" s="23" t="s">
        <v>234</v>
      </c>
      <c r="J20" s="28" t="s">
        <v>491</v>
      </c>
      <c r="K20" s="21" t="s">
        <v>298</v>
      </c>
      <c r="L20" s="21" t="s">
        <v>492</v>
      </c>
      <c r="M20" s="25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29">
        <f t="shared" si="0"/>
        <v>15</v>
      </c>
      <c r="B21" s="30">
        <v>2</v>
      </c>
      <c r="C21" s="30" t="s">
        <v>223</v>
      </c>
      <c r="D21" s="351">
        <v>510</v>
      </c>
      <c r="E21" s="31">
        <v>1.5</v>
      </c>
      <c r="F21" s="32" t="s">
        <v>297</v>
      </c>
      <c r="G21" s="32" t="s">
        <v>493</v>
      </c>
      <c r="H21" s="33">
        <v>3</v>
      </c>
      <c r="I21" s="34" t="s">
        <v>234</v>
      </c>
      <c r="J21" s="35" t="s">
        <v>476</v>
      </c>
      <c r="K21" s="32" t="s">
        <v>306</v>
      </c>
      <c r="L21" s="32" t="s">
        <v>444</v>
      </c>
      <c r="M21" s="3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37">
        <f t="shared" si="0"/>
        <v>16</v>
      </c>
      <c r="B22" s="38">
        <v>2</v>
      </c>
      <c r="C22" s="38" t="s">
        <v>223</v>
      </c>
      <c r="D22" s="346">
        <v>508</v>
      </c>
      <c r="E22" s="48" t="s">
        <v>352</v>
      </c>
      <c r="F22" s="40" t="s">
        <v>385</v>
      </c>
      <c r="G22" s="40" t="s">
        <v>465</v>
      </c>
      <c r="H22" s="41">
        <v>3</v>
      </c>
      <c r="I22" s="42" t="s">
        <v>354</v>
      </c>
      <c r="J22" s="43" t="s">
        <v>386</v>
      </c>
      <c r="K22" s="44" t="s">
        <v>387</v>
      </c>
      <c r="L22" s="45" t="s">
        <v>359</v>
      </c>
      <c r="M22" s="4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17">
        <f t="shared" si="0"/>
        <v>16</v>
      </c>
      <c r="B23" s="18">
        <v>2</v>
      </c>
      <c r="C23" s="18" t="s">
        <v>223</v>
      </c>
      <c r="D23" s="350">
        <v>508</v>
      </c>
      <c r="E23" s="26">
        <v>1.5</v>
      </c>
      <c r="F23" s="21" t="s">
        <v>11</v>
      </c>
      <c r="G23" s="21" t="s">
        <v>12</v>
      </c>
      <c r="H23" s="27">
        <v>3</v>
      </c>
      <c r="I23" s="23" t="s">
        <v>329</v>
      </c>
      <c r="J23" s="28" t="s">
        <v>6</v>
      </c>
      <c r="K23" s="63" t="s">
        <v>405</v>
      </c>
      <c r="L23" s="20" t="s">
        <v>333</v>
      </c>
      <c r="M23" s="25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18</v>
      </c>
      <c r="B24" s="18">
        <v>2</v>
      </c>
      <c r="C24" s="18" t="s">
        <v>223</v>
      </c>
      <c r="D24" s="350">
        <v>507</v>
      </c>
      <c r="E24" s="49" t="s">
        <v>363</v>
      </c>
      <c r="F24" s="21" t="s">
        <v>388</v>
      </c>
      <c r="G24" s="47" t="s">
        <v>466</v>
      </c>
      <c r="H24" s="27">
        <v>2</v>
      </c>
      <c r="I24" s="23" t="s">
        <v>354</v>
      </c>
      <c r="J24" s="28" t="s">
        <v>384</v>
      </c>
      <c r="K24" s="21" t="s">
        <v>467</v>
      </c>
      <c r="L24" s="21" t="s">
        <v>468</v>
      </c>
      <c r="M24" s="25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19</v>
      </c>
      <c r="B25" s="18">
        <v>2</v>
      </c>
      <c r="C25" s="18" t="s">
        <v>223</v>
      </c>
      <c r="D25" s="350">
        <v>506</v>
      </c>
      <c r="E25" s="26">
        <v>-0.4</v>
      </c>
      <c r="F25" s="21" t="s">
        <v>316</v>
      </c>
      <c r="G25" s="21" t="s">
        <v>496</v>
      </c>
      <c r="H25" s="27">
        <v>3</v>
      </c>
      <c r="I25" s="23" t="s">
        <v>234</v>
      </c>
      <c r="J25" s="28" t="s">
        <v>497</v>
      </c>
      <c r="K25" s="63" t="s">
        <v>405</v>
      </c>
      <c r="L25" s="20" t="s">
        <v>411</v>
      </c>
      <c r="M25" s="25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3.5">
      <c r="A26" s="29">
        <f t="shared" si="0"/>
        <v>19</v>
      </c>
      <c r="B26" s="30">
        <v>2</v>
      </c>
      <c r="C26" s="30" t="s">
        <v>223</v>
      </c>
      <c r="D26" s="351">
        <v>506</v>
      </c>
      <c r="E26" s="31">
        <v>1</v>
      </c>
      <c r="F26" s="32" t="s">
        <v>494</v>
      </c>
      <c r="G26" s="32" t="s">
        <v>495</v>
      </c>
      <c r="H26" s="33">
        <v>2</v>
      </c>
      <c r="I26" s="34" t="s">
        <v>234</v>
      </c>
      <c r="J26" s="35" t="s">
        <v>491</v>
      </c>
      <c r="K26" s="32" t="s">
        <v>298</v>
      </c>
      <c r="L26" s="32" t="s">
        <v>492</v>
      </c>
      <c r="M26" s="3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3" customFormat="1" ht="13.5">
      <c r="A27" s="37">
        <f t="shared" si="0"/>
        <v>19</v>
      </c>
      <c r="B27" s="38">
        <v>2</v>
      </c>
      <c r="C27" s="38" t="s">
        <v>223</v>
      </c>
      <c r="D27" s="346">
        <v>506</v>
      </c>
      <c r="E27" s="111">
        <v>1.5</v>
      </c>
      <c r="F27" s="45" t="s">
        <v>473</v>
      </c>
      <c r="G27" s="45" t="s">
        <v>474</v>
      </c>
      <c r="H27" s="74">
        <v>3</v>
      </c>
      <c r="I27" s="42" t="s">
        <v>238</v>
      </c>
      <c r="J27" s="73" t="s">
        <v>470</v>
      </c>
      <c r="K27" s="45" t="s">
        <v>239</v>
      </c>
      <c r="L27" s="40" t="s">
        <v>240</v>
      </c>
      <c r="M27" s="4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3" customFormat="1" ht="14.25" thickBot="1">
      <c r="A28" s="51"/>
      <c r="B28" s="52">
        <v>2</v>
      </c>
      <c r="C28" s="52" t="s">
        <v>223</v>
      </c>
      <c r="D28" s="354">
        <v>504</v>
      </c>
      <c r="E28" s="295">
        <v>1.7</v>
      </c>
      <c r="F28" s="53" t="s">
        <v>326</v>
      </c>
      <c r="G28" s="121" t="s">
        <v>459</v>
      </c>
      <c r="H28" s="84">
        <v>3</v>
      </c>
      <c r="I28" s="54" t="s">
        <v>322</v>
      </c>
      <c r="J28" s="55" t="s">
        <v>1</v>
      </c>
      <c r="K28" s="53" t="s">
        <v>428</v>
      </c>
      <c r="L28" s="53" t="s">
        <v>2</v>
      </c>
      <c r="M28" s="56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13" ht="13.5">
      <c r="A29" s="58"/>
      <c r="B29" s="58"/>
      <c r="C29" s="58"/>
      <c r="D29" s="58"/>
      <c r="E29" s="58"/>
      <c r="F29" s="58"/>
      <c r="G29" s="58"/>
      <c r="H29" s="59"/>
      <c r="I29" s="59"/>
      <c r="J29" s="58"/>
      <c r="K29" s="58"/>
      <c r="L29" s="58"/>
      <c r="M29" s="58"/>
    </row>
  </sheetData>
  <mergeCells count="9">
    <mergeCell ref="A1:H1"/>
    <mergeCell ref="D3:E3"/>
    <mergeCell ref="G3:H3"/>
    <mergeCell ref="I3:J3"/>
    <mergeCell ref="L3:M3"/>
    <mergeCell ref="D4:E4"/>
    <mergeCell ref="G4:H4"/>
    <mergeCell ref="I4:J4"/>
    <mergeCell ref="L4:M4"/>
  </mergeCells>
  <printOptions/>
  <pageMargins left="0.66" right="0.44" top="0.2" bottom="0.2" header="0.512" footer="0.21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workbookViewId="0" topLeftCell="A1">
      <selection activeCell="G23" sqref="G23"/>
    </sheetView>
  </sheetViews>
  <sheetFormatPr defaultColWidth="8.88671875" defaultRowHeight="15"/>
  <cols>
    <col min="1" max="1" width="4.10546875" style="57" bestFit="1" customWidth="1"/>
    <col min="2" max="2" width="4.6640625" style="57" hidden="1" customWidth="1"/>
    <col min="3" max="3" width="9.21484375" style="57" hidden="1" customWidth="1"/>
    <col min="4" max="4" width="6.10546875" style="57" bestFit="1" customWidth="1"/>
    <col min="5" max="5" width="4.6640625" style="57" hidden="1" customWidth="1"/>
    <col min="6" max="6" width="9.6640625" style="57" bestFit="1" customWidth="1"/>
    <col min="7" max="7" width="7.99609375" style="57" bestFit="1" customWidth="1"/>
    <col min="8" max="9" width="4.6640625" style="60" bestFit="1" customWidth="1"/>
    <col min="10" max="10" width="5.21484375" style="57" bestFit="1" customWidth="1"/>
    <col min="11" max="11" width="11.4453125" style="57" bestFit="1" customWidth="1"/>
    <col min="12" max="12" width="6.5546875" style="57" bestFit="1" customWidth="1"/>
    <col min="13" max="13" width="4.6640625" style="57" bestFit="1" customWidth="1"/>
    <col min="14" max="16384" width="8.88671875" style="57" customWidth="1"/>
  </cols>
  <sheetData>
    <row r="1" spans="1:10" s="3" customFormat="1" ht="13.5">
      <c r="A1" s="390" t="s">
        <v>760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3:256" s="3" customFormat="1" ht="14.25" thickBot="1">
      <c r="C2" s="4"/>
      <c r="H2" s="1"/>
      <c r="I2" s="1"/>
      <c r="J2" s="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13" s="3" customFormat="1" ht="14.25" customHeight="1">
      <c r="A3" s="129"/>
      <c r="B3" s="129"/>
      <c r="C3" s="130"/>
      <c r="D3" s="391" t="s">
        <v>506</v>
      </c>
      <c r="E3" s="392"/>
      <c r="F3" s="131" t="s">
        <v>596</v>
      </c>
      <c r="G3" s="388" t="s">
        <v>598</v>
      </c>
      <c r="H3" s="388"/>
      <c r="I3" s="388" t="s">
        <v>600</v>
      </c>
      <c r="J3" s="388"/>
      <c r="K3" s="131" t="s">
        <v>602</v>
      </c>
      <c r="L3" s="388" t="s">
        <v>604</v>
      </c>
      <c r="M3" s="389"/>
    </row>
    <row r="4" spans="1:13" s="3" customFormat="1" ht="14.25" thickBot="1">
      <c r="A4" s="129"/>
      <c r="B4" s="129"/>
      <c r="C4" s="130"/>
      <c r="D4" s="393" t="s">
        <v>508</v>
      </c>
      <c r="E4" s="394"/>
      <c r="F4" s="146" t="s">
        <v>597</v>
      </c>
      <c r="G4" s="384" t="s">
        <v>599</v>
      </c>
      <c r="H4" s="384"/>
      <c r="I4" s="384" t="s">
        <v>601</v>
      </c>
      <c r="J4" s="384"/>
      <c r="K4" s="146" t="s">
        <v>603</v>
      </c>
      <c r="L4" s="384" t="s">
        <v>605</v>
      </c>
      <c r="M4" s="395"/>
    </row>
    <row r="5" spans="3:10" s="3" customFormat="1" ht="14.25" thickBot="1">
      <c r="C5" s="4"/>
      <c r="H5" s="1"/>
      <c r="I5" s="1"/>
      <c r="J5" s="136"/>
    </row>
    <row r="6" spans="1:256" s="3" customFormat="1" ht="14.25" thickBot="1">
      <c r="A6" s="5" t="s">
        <v>215</v>
      </c>
      <c r="B6" s="6" t="s">
        <v>216</v>
      </c>
      <c r="C6" s="6" t="s">
        <v>217</v>
      </c>
      <c r="D6" s="6" t="s">
        <v>225</v>
      </c>
      <c r="E6" s="6" t="s">
        <v>235</v>
      </c>
      <c r="F6" s="6" t="s">
        <v>226</v>
      </c>
      <c r="G6" s="6" t="s">
        <v>236</v>
      </c>
      <c r="H6" s="6" t="s">
        <v>227</v>
      </c>
      <c r="I6" s="6" t="s">
        <v>228</v>
      </c>
      <c r="J6" s="7" t="s">
        <v>230</v>
      </c>
      <c r="K6" s="6" t="s">
        <v>237</v>
      </c>
      <c r="L6" s="6" t="s">
        <v>231</v>
      </c>
      <c r="M6" s="8" t="s">
        <v>232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3" customFormat="1" ht="13.5">
      <c r="A7" s="9">
        <f aca="true" t="shared" si="0" ref="A7:A26">RANK(D7,$D$7:$D$78,0)</f>
        <v>1</v>
      </c>
      <c r="B7" s="10">
        <v>2</v>
      </c>
      <c r="C7" s="10" t="s">
        <v>282</v>
      </c>
      <c r="D7" s="355">
        <v>1380</v>
      </c>
      <c r="E7" s="90"/>
      <c r="F7" s="12" t="s">
        <v>182</v>
      </c>
      <c r="G7" s="12" t="s">
        <v>183</v>
      </c>
      <c r="H7" s="13">
        <v>3</v>
      </c>
      <c r="I7" s="14" t="s">
        <v>238</v>
      </c>
      <c r="J7" s="15" t="s">
        <v>453</v>
      </c>
      <c r="K7" s="12" t="s">
        <v>256</v>
      </c>
      <c r="L7" s="12" t="s">
        <v>257</v>
      </c>
      <c r="M7" s="1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3" customFormat="1" ht="13.5">
      <c r="A8" s="17">
        <f t="shared" si="0"/>
        <v>2</v>
      </c>
      <c r="B8" s="18">
        <v>2</v>
      </c>
      <c r="C8" s="18" t="s">
        <v>318</v>
      </c>
      <c r="D8" s="356">
        <v>1334</v>
      </c>
      <c r="E8" s="49"/>
      <c r="F8" s="21" t="s">
        <v>197</v>
      </c>
      <c r="G8" s="21" t="s">
        <v>198</v>
      </c>
      <c r="H8" s="27">
        <v>3</v>
      </c>
      <c r="I8" s="23" t="s">
        <v>322</v>
      </c>
      <c r="J8" s="28" t="s">
        <v>439</v>
      </c>
      <c r="K8" s="21" t="s">
        <v>337</v>
      </c>
      <c r="L8" s="21" t="s">
        <v>417</v>
      </c>
      <c r="M8" s="25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3" customFormat="1" ht="13.5">
      <c r="A9" s="17">
        <f t="shared" si="0"/>
        <v>3</v>
      </c>
      <c r="B9" s="18">
        <v>2</v>
      </c>
      <c r="C9" s="18" t="s">
        <v>327</v>
      </c>
      <c r="D9" s="356">
        <v>1256</v>
      </c>
      <c r="E9" s="49"/>
      <c r="F9" s="21" t="s">
        <v>211</v>
      </c>
      <c r="G9" s="21" t="s">
        <v>205</v>
      </c>
      <c r="H9" s="27">
        <v>3</v>
      </c>
      <c r="I9" s="23" t="s">
        <v>354</v>
      </c>
      <c r="J9" s="28" t="s">
        <v>371</v>
      </c>
      <c r="K9" s="21" t="s">
        <v>442</v>
      </c>
      <c r="L9" s="21" t="s">
        <v>354</v>
      </c>
      <c r="M9" s="25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3" customFormat="1" ht="13.5">
      <c r="A10" s="17">
        <f t="shared" si="0"/>
        <v>4</v>
      </c>
      <c r="B10" s="18">
        <v>2</v>
      </c>
      <c r="C10" s="18" t="s">
        <v>188</v>
      </c>
      <c r="D10" s="356">
        <v>1230</v>
      </c>
      <c r="E10" s="49"/>
      <c r="F10" s="21" t="s">
        <v>301</v>
      </c>
      <c r="G10" s="21" t="s">
        <v>452</v>
      </c>
      <c r="H10" s="27">
        <v>2</v>
      </c>
      <c r="I10" s="23" t="s">
        <v>234</v>
      </c>
      <c r="J10" s="28">
        <v>10.14</v>
      </c>
      <c r="K10" s="21" t="s">
        <v>443</v>
      </c>
      <c r="L10" s="21" t="s">
        <v>300</v>
      </c>
      <c r="M10" s="2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3" customFormat="1" ht="13.5">
      <c r="A11" s="29">
        <f t="shared" si="0"/>
        <v>5</v>
      </c>
      <c r="B11" s="30">
        <v>2</v>
      </c>
      <c r="C11" s="30" t="s">
        <v>282</v>
      </c>
      <c r="D11" s="357">
        <v>1206</v>
      </c>
      <c r="E11" s="118"/>
      <c r="F11" s="120" t="s">
        <v>283</v>
      </c>
      <c r="G11" s="120" t="s">
        <v>13</v>
      </c>
      <c r="H11" s="122">
        <v>3</v>
      </c>
      <c r="I11" s="34" t="s">
        <v>238</v>
      </c>
      <c r="J11" s="35" t="s">
        <v>214</v>
      </c>
      <c r="K11" s="32" t="s">
        <v>748</v>
      </c>
      <c r="L11" s="32" t="s">
        <v>279</v>
      </c>
      <c r="M11" s="3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3" customFormat="1" ht="13.5">
      <c r="A12" s="37">
        <f t="shared" si="0"/>
        <v>6</v>
      </c>
      <c r="B12" s="38">
        <v>2</v>
      </c>
      <c r="C12" s="38" t="s">
        <v>282</v>
      </c>
      <c r="D12" s="358">
        <v>1185</v>
      </c>
      <c r="E12" s="93"/>
      <c r="F12" s="45" t="s">
        <v>284</v>
      </c>
      <c r="G12" s="40" t="s">
        <v>184</v>
      </c>
      <c r="H12" s="74">
        <v>3</v>
      </c>
      <c r="I12" s="42" t="s">
        <v>238</v>
      </c>
      <c r="J12" s="73" t="s">
        <v>398</v>
      </c>
      <c r="K12" s="45" t="s">
        <v>248</v>
      </c>
      <c r="L12" s="40" t="s">
        <v>249</v>
      </c>
      <c r="M12" s="4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3" customFormat="1" ht="13.5">
      <c r="A13" s="17">
        <f t="shared" si="0"/>
        <v>7</v>
      </c>
      <c r="B13" s="18">
        <v>2</v>
      </c>
      <c r="C13" s="18" t="s">
        <v>193</v>
      </c>
      <c r="D13" s="356">
        <v>1178</v>
      </c>
      <c r="E13" s="115"/>
      <c r="F13" s="47" t="s">
        <v>210</v>
      </c>
      <c r="G13" s="21" t="s">
        <v>199</v>
      </c>
      <c r="H13" s="65">
        <v>3</v>
      </c>
      <c r="I13" s="23" t="s">
        <v>322</v>
      </c>
      <c r="J13" s="64" t="s">
        <v>439</v>
      </c>
      <c r="K13" s="66" t="s">
        <v>337</v>
      </c>
      <c r="L13" s="47" t="s">
        <v>417</v>
      </c>
      <c r="M13" s="2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3" customFormat="1" ht="13.5">
      <c r="A14" s="17">
        <f t="shared" si="0"/>
        <v>7</v>
      </c>
      <c r="B14" s="18">
        <v>2</v>
      </c>
      <c r="C14" s="18" t="s">
        <v>193</v>
      </c>
      <c r="D14" s="356">
        <v>1178</v>
      </c>
      <c r="E14" s="49"/>
      <c r="F14" s="21" t="s">
        <v>349</v>
      </c>
      <c r="G14" s="21" t="s">
        <v>200</v>
      </c>
      <c r="H14" s="27">
        <v>3</v>
      </c>
      <c r="I14" s="23" t="s">
        <v>329</v>
      </c>
      <c r="J14" s="28" t="s">
        <v>402</v>
      </c>
      <c r="K14" s="21" t="s">
        <v>194</v>
      </c>
      <c r="L14" s="21" t="s">
        <v>339</v>
      </c>
      <c r="M14" s="25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3" customFormat="1" ht="13.5">
      <c r="A15" s="17">
        <f t="shared" si="0"/>
        <v>9</v>
      </c>
      <c r="B15" s="18">
        <v>2</v>
      </c>
      <c r="C15" s="18" t="s">
        <v>282</v>
      </c>
      <c r="D15" s="356">
        <v>1168</v>
      </c>
      <c r="E15" s="49"/>
      <c r="F15" s="21" t="s">
        <v>285</v>
      </c>
      <c r="G15" s="21" t="s">
        <v>185</v>
      </c>
      <c r="H15" s="27">
        <v>3</v>
      </c>
      <c r="I15" s="23" t="s">
        <v>238</v>
      </c>
      <c r="J15" s="28" t="s">
        <v>397</v>
      </c>
      <c r="K15" s="21" t="s">
        <v>239</v>
      </c>
      <c r="L15" s="21" t="s">
        <v>240</v>
      </c>
      <c r="M15" s="25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3" customFormat="1" ht="13.5">
      <c r="A16" s="29">
        <f t="shared" si="0"/>
        <v>10</v>
      </c>
      <c r="B16" s="30">
        <v>2</v>
      </c>
      <c r="C16" s="30" t="s">
        <v>189</v>
      </c>
      <c r="D16" s="357">
        <v>1160</v>
      </c>
      <c r="E16" s="50"/>
      <c r="F16" s="32" t="s">
        <v>317</v>
      </c>
      <c r="G16" s="32" t="s">
        <v>212</v>
      </c>
      <c r="H16" s="33">
        <v>3</v>
      </c>
      <c r="I16" s="34" t="s">
        <v>234</v>
      </c>
      <c r="J16" s="35" t="s">
        <v>440</v>
      </c>
      <c r="K16" s="32" t="s">
        <v>407</v>
      </c>
      <c r="L16" s="32" t="s">
        <v>415</v>
      </c>
      <c r="M16" s="3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3" customFormat="1" ht="13.5">
      <c r="A17" s="37">
        <f t="shared" si="0"/>
        <v>11</v>
      </c>
      <c r="B17" s="38">
        <v>2</v>
      </c>
      <c r="C17" s="38" t="s">
        <v>327</v>
      </c>
      <c r="D17" s="358">
        <v>1124</v>
      </c>
      <c r="E17" s="113"/>
      <c r="F17" s="112" t="s">
        <v>206</v>
      </c>
      <c r="G17" s="112" t="s">
        <v>207</v>
      </c>
      <c r="H17" s="116">
        <v>3</v>
      </c>
      <c r="I17" s="42" t="s">
        <v>354</v>
      </c>
      <c r="J17" s="117" t="s">
        <v>371</v>
      </c>
      <c r="K17" s="114" t="s">
        <v>405</v>
      </c>
      <c r="L17" s="112" t="s">
        <v>423</v>
      </c>
      <c r="M17" s="4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3" customFormat="1" ht="13.5">
      <c r="A18" s="17">
        <f t="shared" si="0"/>
        <v>11</v>
      </c>
      <c r="B18" s="18">
        <v>2</v>
      </c>
      <c r="C18" s="18" t="s">
        <v>282</v>
      </c>
      <c r="D18" s="356">
        <v>1124</v>
      </c>
      <c r="E18" s="49"/>
      <c r="F18" s="21" t="s">
        <v>286</v>
      </c>
      <c r="G18" s="21" t="s">
        <v>186</v>
      </c>
      <c r="H18" s="27">
        <v>2</v>
      </c>
      <c r="I18" s="23" t="s">
        <v>238</v>
      </c>
      <c r="J18" s="28" t="s">
        <v>287</v>
      </c>
      <c r="K18" s="63" t="s">
        <v>404</v>
      </c>
      <c r="L18" s="20" t="s">
        <v>449</v>
      </c>
      <c r="M18" s="2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3" customFormat="1" ht="13.5">
      <c r="A19" s="17">
        <f t="shared" si="0"/>
        <v>13</v>
      </c>
      <c r="B19" s="18">
        <v>2</v>
      </c>
      <c r="C19" s="18" t="s">
        <v>193</v>
      </c>
      <c r="D19" s="356">
        <v>1114</v>
      </c>
      <c r="E19" s="49"/>
      <c r="F19" s="21" t="s">
        <v>350</v>
      </c>
      <c r="G19" s="21" t="s">
        <v>201</v>
      </c>
      <c r="H19" s="27">
        <v>3</v>
      </c>
      <c r="I19" s="23" t="s">
        <v>329</v>
      </c>
      <c r="J19" s="28" t="s">
        <v>401</v>
      </c>
      <c r="K19" s="21" t="s">
        <v>382</v>
      </c>
      <c r="L19" s="21" t="s">
        <v>333</v>
      </c>
      <c r="M19" s="25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3" customFormat="1" ht="13.5">
      <c r="A20" s="17">
        <f t="shared" si="0"/>
        <v>14</v>
      </c>
      <c r="B20" s="18">
        <v>2</v>
      </c>
      <c r="C20" s="18" t="s">
        <v>282</v>
      </c>
      <c r="D20" s="356">
        <v>1112</v>
      </c>
      <c r="E20" s="115"/>
      <c r="F20" s="47" t="s">
        <v>208</v>
      </c>
      <c r="G20" s="21" t="s">
        <v>187</v>
      </c>
      <c r="H20" s="65">
        <v>3</v>
      </c>
      <c r="I20" s="23" t="s">
        <v>238</v>
      </c>
      <c r="J20" s="64" t="s">
        <v>397</v>
      </c>
      <c r="K20" s="66" t="s">
        <v>239</v>
      </c>
      <c r="L20" s="47" t="s">
        <v>240</v>
      </c>
      <c r="M20" s="25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13.5">
      <c r="A21" s="29">
        <f t="shared" si="0"/>
        <v>15</v>
      </c>
      <c r="B21" s="30">
        <v>2</v>
      </c>
      <c r="C21" s="30" t="s">
        <v>190</v>
      </c>
      <c r="D21" s="357">
        <v>1096</v>
      </c>
      <c r="E21" s="119"/>
      <c r="F21" s="79" t="s">
        <v>196</v>
      </c>
      <c r="G21" s="79" t="s">
        <v>425</v>
      </c>
      <c r="H21" s="80">
        <v>3</v>
      </c>
      <c r="I21" s="34" t="s">
        <v>234</v>
      </c>
      <c r="J21" s="78" t="s">
        <v>441</v>
      </c>
      <c r="K21" s="81" t="s">
        <v>405</v>
      </c>
      <c r="L21" s="79" t="s">
        <v>411</v>
      </c>
      <c r="M21" s="3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3" customFormat="1" ht="13.5">
      <c r="A22" s="37">
        <f t="shared" si="0"/>
        <v>16</v>
      </c>
      <c r="B22" s="38">
        <v>2</v>
      </c>
      <c r="C22" s="38" t="s">
        <v>190</v>
      </c>
      <c r="D22" s="358">
        <v>1095</v>
      </c>
      <c r="E22" s="48"/>
      <c r="F22" s="40" t="s">
        <v>319</v>
      </c>
      <c r="G22" s="40" t="s">
        <v>213</v>
      </c>
      <c r="H22" s="41">
        <v>3</v>
      </c>
      <c r="I22" s="42" t="s">
        <v>234</v>
      </c>
      <c r="J22" s="43" t="s">
        <v>458</v>
      </c>
      <c r="K22" s="40" t="s">
        <v>320</v>
      </c>
      <c r="L22" s="40" t="s">
        <v>413</v>
      </c>
      <c r="M22" s="4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3" customFormat="1" ht="13.5">
      <c r="A23" s="17">
        <f t="shared" si="0"/>
        <v>16</v>
      </c>
      <c r="B23" s="18">
        <v>2</v>
      </c>
      <c r="C23" s="18" t="s">
        <v>195</v>
      </c>
      <c r="D23" s="356">
        <v>1095</v>
      </c>
      <c r="E23" s="115"/>
      <c r="F23" s="47" t="s">
        <v>202</v>
      </c>
      <c r="G23" s="47" t="s">
        <v>203</v>
      </c>
      <c r="H23" s="65">
        <v>2</v>
      </c>
      <c r="I23" s="23" t="s">
        <v>329</v>
      </c>
      <c r="J23" s="64" t="s">
        <v>399</v>
      </c>
      <c r="K23" s="66" t="s">
        <v>332</v>
      </c>
      <c r="L23" s="47" t="s">
        <v>333</v>
      </c>
      <c r="M23" s="25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3" customFormat="1" ht="13.5">
      <c r="A24" s="17">
        <f t="shared" si="0"/>
        <v>16</v>
      </c>
      <c r="B24" s="18">
        <v>2</v>
      </c>
      <c r="C24" s="18" t="s">
        <v>195</v>
      </c>
      <c r="D24" s="356">
        <v>1095</v>
      </c>
      <c r="E24" s="49"/>
      <c r="F24" s="21" t="s">
        <v>351</v>
      </c>
      <c r="G24" s="21" t="s">
        <v>204</v>
      </c>
      <c r="H24" s="27">
        <v>3</v>
      </c>
      <c r="I24" s="23" t="s">
        <v>329</v>
      </c>
      <c r="J24" s="28" t="s">
        <v>401</v>
      </c>
      <c r="K24" s="21" t="s">
        <v>382</v>
      </c>
      <c r="L24" s="21" t="s">
        <v>333</v>
      </c>
      <c r="M24" s="25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3" customFormat="1" ht="13.5">
      <c r="A25" s="17">
        <f t="shared" si="0"/>
        <v>16</v>
      </c>
      <c r="B25" s="18">
        <v>2</v>
      </c>
      <c r="C25" s="18" t="s">
        <v>191</v>
      </c>
      <c r="D25" s="356">
        <v>1095</v>
      </c>
      <c r="E25" s="115"/>
      <c r="F25" s="47" t="s">
        <v>209</v>
      </c>
      <c r="G25" s="21" t="s">
        <v>426</v>
      </c>
      <c r="H25" s="65">
        <v>3</v>
      </c>
      <c r="I25" s="23" t="s">
        <v>234</v>
      </c>
      <c r="J25" s="64" t="s">
        <v>447</v>
      </c>
      <c r="K25" s="66" t="s">
        <v>302</v>
      </c>
      <c r="L25" s="47" t="s">
        <v>416</v>
      </c>
      <c r="M25" s="25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3" customFormat="1" ht="14.25" thickBot="1">
      <c r="A26" s="51">
        <f t="shared" si="0"/>
        <v>20</v>
      </c>
      <c r="B26" s="52">
        <v>2</v>
      </c>
      <c r="C26" s="52" t="s">
        <v>192</v>
      </c>
      <c r="D26" s="359">
        <v>1093</v>
      </c>
      <c r="E26" s="147"/>
      <c r="F26" s="53" t="s">
        <v>321</v>
      </c>
      <c r="G26" s="53" t="s">
        <v>396</v>
      </c>
      <c r="H26" s="84">
        <v>3</v>
      </c>
      <c r="I26" s="54" t="s">
        <v>234</v>
      </c>
      <c r="J26" s="55" t="s">
        <v>400</v>
      </c>
      <c r="K26" s="53" t="s">
        <v>298</v>
      </c>
      <c r="L26" s="53" t="s">
        <v>414</v>
      </c>
      <c r="M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13" ht="13.5">
      <c r="A27" s="58"/>
      <c r="B27" s="58"/>
      <c r="C27" s="58"/>
      <c r="D27" s="58"/>
      <c r="E27" s="58"/>
      <c r="F27" s="58"/>
      <c r="G27" s="58"/>
      <c r="H27" s="59"/>
      <c r="I27" s="59"/>
      <c r="J27" s="58"/>
      <c r="K27" s="58"/>
      <c r="L27" s="58"/>
      <c r="M27" s="58"/>
    </row>
  </sheetData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Yutaka Shintani</cp:lastModifiedBy>
  <cp:lastPrinted>2007-02-01T03:31:09Z</cp:lastPrinted>
  <dcterms:created xsi:type="dcterms:W3CDTF">2002-12-11T12:30:33Z</dcterms:created>
  <dcterms:modified xsi:type="dcterms:W3CDTF">2007-03-08T05:39:31Z</dcterms:modified>
  <cp:category/>
  <cp:version/>
  <cp:contentType/>
  <cp:contentStatus/>
</cp:coreProperties>
</file>