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tabRatio="859" activeTab="0"/>
  </bookViews>
  <sheets>
    <sheet name="男100m" sheetId="1" r:id="rId1"/>
    <sheet name="男200m" sheetId="2" r:id="rId2"/>
    <sheet name="男400m" sheetId="3" r:id="rId3"/>
    <sheet name="男800m" sheetId="4" r:id="rId4"/>
    <sheet name="男1500m" sheetId="5" r:id="rId5"/>
    <sheet name="男3000m" sheetId="6" r:id="rId6"/>
    <sheet name="男110mH" sheetId="7" r:id="rId7"/>
    <sheet name="4×100mR" sheetId="8" r:id="rId8"/>
    <sheet name="男走高跳" sheetId="9" r:id="rId9"/>
    <sheet name="男棒高跳" sheetId="10" r:id="rId10"/>
    <sheet name="男走幅跳" sheetId="11" r:id="rId11"/>
    <sheet name="男砲丸5k" sheetId="12" r:id="rId12"/>
    <sheet name="男四種" sheetId="13" r:id="rId13"/>
  </sheets>
  <definedNames>
    <definedName name="_xlnm.Print_Area" localSheetId="7">'4×100mR'!$A$1:$T$27</definedName>
    <definedName name="_xlnm.Print_Area" localSheetId="0">'男100m'!$A$1:$M$29</definedName>
    <definedName name="_xlnm.Print_Area" localSheetId="6">'男110mH'!$A$1:$M$27</definedName>
    <definedName name="_xlnm.Print_Area" localSheetId="4">'男1500m'!$A$1:$M$26</definedName>
    <definedName name="_xlnm.Print_Area" localSheetId="1">'男200m'!$A$1:$M$29</definedName>
    <definedName name="_xlnm.Print_Area" localSheetId="5">'男3000m'!$A$1:$M$26</definedName>
    <definedName name="_xlnm.Print_Area" localSheetId="2">'男400m'!$A$1:$M$27</definedName>
    <definedName name="_xlnm.Print_Area" localSheetId="3">'男800m'!$A$1:$M$26</definedName>
    <definedName name="_xlnm.Print_Area" localSheetId="12">'男四種'!$A$1:$Q$28</definedName>
    <definedName name="_xlnm.Print_Area" localSheetId="8">'男走高跳'!$A$1:$M$43</definedName>
    <definedName name="_xlnm.Print_Area" localSheetId="10">'男走幅跳'!$A$1:$M$27</definedName>
    <definedName name="_xlnm.Print_Area" localSheetId="11">'男砲丸5k'!$A$1:$M$26</definedName>
    <definedName name="_xlnm.Print_Area" localSheetId="9">'男棒高跳'!$A$1:$M$37</definedName>
  </definedNames>
  <calcPr fullCalcOnLoad="1"/>
</workbook>
</file>

<file path=xl/sharedStrings.xml><?xml version="1.0" encoding="utf-8"?>
<sst xmlns="http://schemas.openxmlformats.org/spreadsheetml/2006/main" count="2496" uniqueCount="1083">
  <si>
    <t>寺井</t>
  </si>
  <si>
    <t>08.19</t>
  </si>
  <si>
    <t>08.08</t>
  </si>
  <si>
    <t>09.22</t>
  </si>
  <si>
    <t>北信越中学</t>
  </si>
  <si>
    <t>通信大会</t>
  </si>
  <si>
    <t>県総体</t>
  </si>
  <si>
    <t>2</t>
  </si>
  <si>
    <t>田中</t>
  </si>
  <si>
    <t>3</t>
  </si>
  <si>
    <t>石山</t>
  </si>
  <si>
    <t>風間</t>
  </si>
  <si>
    <t>武田</t>
  </si>
  <si>
    <t>岩村</t>
  </si>
  <si>
    <t>吉岡</t>
  </si>
  <si>
    <t>猿橋</t>
  </si>
  <si>
    <t>斎藤</t>
  </si>
  <si>
    <t>八代</t>
  </si>
  <si>
    <t>羽田野</t>
  </si>
  <si>
    <t>岩城</t>
  </si>
  <si>
    <t>東石山</t>
  </si>
  <si>
    <t>田尻</t>
  </si>
  <si>
    <t>千代</t>
  </si>
  <si>
    <t>飯田</t>
  </si>
  <si>
    <t>城西</t>
  </si>
  <si>
    <t>古川</t>
  </si>
  <si>
    <t>樋口</t>
  </si>
  <si>
    <t>塚田</t>
  </si>
  <si>
    <t>関</t>
  </si>
  <si>
    <t>柏崎第一</t>
  </si>
  <si>
    <t>石塚</t>
  </si>
  <si>
    <t>押見</t>
  </si>
  <si>
    <t>荻野</t>
  </si>
  <si>
    <t>木村</t>
  </si>
  <si>
    <t>渡邊</t>
  </si>
  <si>
    <t>高関</t>
  </si>
  <si>
    <t>齋藤</t>
  </si>
  <si>
    <t>南</t>
  </si>
  <si>
    <t>春日</t>
  </si>
  <si>
    <t>早津</t>
  </si>
  <si>
    <t>渡辺</t>
  </si>
  <si>
    <t>坂詰</t>
  </si>
  <si>
    <t>内山</t>
  </si>
  <si>
    <t>上田</t>
  </si>
  <si>
    <t>茶志川</t>
  </si>
  <si>
    <t>白山</t>
  </si>
  <si>
    <t>茶谷</t>
  </si>
  <si>
    <t>岩崎</t>
  </si>
  <si>
    <t>新保</t>
  </si>
  <si>
    <t>辰己</t>
  </si>
  <si>
    <t>東川</t>
  </si>
  <si>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</si>
  <si>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</si>
  <si>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</si>
  <si>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</si>
  <si>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</si>
  <si>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</si>
  <si>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</si>
  <si>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</si>
  <si>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</si>
  <si>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</si>
  <si>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中110mH</t>
  </si>
  <si>
    <t>棒高跳</t>
  </si>
  <si>
    <t>走幅跳</t>
  </si>
  <si>
    <t>記録</t>
  </si>
  <si>
    <t>氏名</t>
  </si>
  <si>
    <t>学年</t>
  </si>
  <si>
    <t>県名</t>
  </si>
  <si>
    <t>富山</t>
  </si>
  <si>
    <t>期日</t>
  </si>
  <si>
    <t>場所</t>
  </si>
  <si>
    <t>備考</t>
  </si>
  <si>
    <t>手動</t>
  </si>
  <si>
    <t>石川</t>
  </si>
  <si>
    <t>風速</t>
  </si>
  <si>
    <t>学校名</t>
  </si>
  <si>
    <t>大会名</t>
  </si>
  <si>
    <t>砲丸投5k</t>
  </si>
  <si>
    <t>吉岡　史則</t>
  </si>
  <si>
    <t>新潟</t>
  </si>
  <si>
    <t>県総体</t>
  </si>
  <si>
    <t>新発田</t>
  </si>
  <si>
    <t>岩村　麻生</t>
  </si>
  <si>
    <t>江口　祐太</t>
  </si>
  <si>
    <t>小林　翔平</t>
  </si>
  <si>
    <t>木村　勇太</t>
  </si>
  <si>
    <t>小林　大介</t>
  </si>
  <si>
    <t>渡辺　拓也</t>
  </si>
  <si>
    <t>上越地区</t>
  </si>
  <si>
    <t>柏崎</t>
  </si>
  <si>
    <t>國島　一平</t>
  </si>
  <si>
    <t>新潟市体育</t>
  </si>
  <si>
    <t>中越地区</t>
  </si>
  <si>
    <t>長岡</t>
  </si>
  <si>
    <t>間島　健史</t>
  </si>
  <si>
    <t>胎内</t>
  </si>
  <si>
    <t>武田　一貴</t>
  </si>
  <si>
    <t>中越選手権</t>
  </si>
  <si>
    <t>柏崎刈羽</t>
  </si>
  <si>
    <t>佐藤　竜馬</t>
  </si>
  <si>
    <t>上越</t>
  </si>
  <si>
    <t>阿部　洋介</t>
  </si>
  <si>
    <t>高橋　正伸</t>
  </si>
  <si>
    <t>全日中</t>
  </si>
  <si>
    <t>丸亀</t>
  </si>
  <si>
    <t>本多　飛龍</t>
  </si>
  <si>
    <t>新潟地区</t>
  </si>
  <si>
    <t>本間　優太</t>
  </si>
  <si>
    <t>小川　博史</t>
  </si>
  <si>
    <t>敷島</t>
  </si>
  <si>
    <t>野本　直希</t>
  </si>
  <si>
    <t>大嶋　達也</t>
  </si>
  <si>
    <t>宮沢　大志</t>
  </si>
  <si>
    <t>加藤　弘明</t>
  </si>
  <si>
    <t>松田　朋之</t>
  </si>
  <si>
    <t>長岡･三島</t>
  </si>
  <si>
    <t>吉田　大介</t>
  </si>
  <si>
    <t/>
  </si>
  <si>
    <t>高橋　佑斗</t>
  </si>
  <si>
    <t>磯貝　秀幸</t>
  </si>
  <si>
    <t>県Jr長岡</t>
  </si>
  <si>
    <t>田中　陽介</t>
  </si>
  <si>
    <t>羽鳥　有耶</t>
  </si>
  <si>
    <t>青木　康哲</t>
  </si>
  <si>
    <t>今井　将智</t>
  </si>
  <si>
    <t>県Jr春季新発田</t>
  </si>
  <si>
    <t>登山　匡章</t>
  </si>
  <si>
    <t>霜鳥　広貴</t>
  </si>
  <si>
    <t>本圖　理彦</t>
  </si>
  <si>
    <t>室橋　祐介</t>
  </si>
  <si>
    <t>児玉　翔平</t>
  </si>
  <si>
    <t>下越地区</t>
  </si>
  <si>
    <t>岡部　大輝</t>
  </si>
  <si>
    <t>村山　卓哉</t>
  </si>
  <si>
    <t>上越選手権</t>
  </si>
  <si>
    <t>杉本　良介</t>
  </si>
  <si>
    <t>佐野　陸哉</t>
  </si>
  <si>
    <t>佐野　浩志</t>
  </si>
  <si>
    <t>田岡　洋平</t>
  </si>
  <si>
    <t>山添　祐介</t>
  </si>
  <si>
    <t>髙橋　謙太</t>
  </si>
  <si>
    <t>渡辺　貴志</t>
  </si>
  <si>
    <t>吉田　篤史</t>
  </si>
  <si>
    <t>若林　隆雄</t>
  </si>
  <si>
    <t>押味　政輝</t>
  </si>
  <si>
    <t>桑原　崇彦</t>
  </si>
  <si>
    <t>棚岡　真琴</t>
  </si>
  <si>
    <t>山田　隆寛</t>
  </si>
  <si>
    <t>高野　智大</t>
  </si>
  <si>
    <t>松井　勝矢</t>
  </si>
  <si>
    <t>内山　政徳</t>
  </si>
  <si>
    <t>佐藤　淳平</t>
  </si>
  <si>
    <t>加藤　一志</t>
  </si>
  <si>
    <t>長岡春季県Ｊｒ</t>
  </si>
  <si>
    <t>阿部　裕司</t>
  </si>
  <si>
    <t>宮嶋　卓真</t>
  </si>
  <si>
    <t>長岡陸上選手権</t>
  </si>
  <si>
    <t>水島　啓雅</t>
  </si>
  <si>
    <t>鳥越　俊佑</t>
  </si>
  <si>
    <t>新津第一</t>
  </si>
  <si>
    <t>十日町吉田</t>
  </si>
  <si>
    <t>雄志</t>
  </si>
  <si>
    <t>白南</t>
  </si>
  <si>
    <t>永栄　裕一</t>
  </si>
  <si>
    <t>浅野川</t>
  </si>
  <si>
    <t>船本　晋司</t>
  </si>
  <si>
    <t>県選手権</t>
  </si>
  <si>
    <t>越村　大志</t>
  </si>
  <si>
    <t>七尾鹿島中学</t>
  </si>
  <si>
    <t>日産ｽﾀ</t>
  </si>
  <si>
    <t>西部</t>
  </si>
  <si>
    <t>富山</t>
  </si>
  <si>
    <t>七尾</t>
  </si>
  <si>
    <t>松任</t>
  </si>
  <si>
    <t>県総体</t>
  </si>
  <si>
    <t>大田　真佑</t>
  </si>
  <si>
    <t>上滝</t>
  </si>
  <si>
    <t>富山</t>
  </si>
  <si>
    <t>吉田　慶祐</t>
  </si>
  <si>
    <t>楡原</t>
  </si>
  <si>
    <t>県民体育大会</t>
  </si>
  <si>
    <t>五福</t>
  </si>
  <si>
    <t>小矢部</t>
  </si>
  <si>
    <t>物見山</t>
  </si>
  <si>
    <t>通信大会</t>
  </si>
  <si>
    <t>新潟ｽﾀ</t>
  </si>
  <si>
    <t>西部</t>
  </si>
  <si>
    <t>通信大会</t>
  </si>
  <si>
    <t>小幡　信二</t>
  </si>
  <si>
    <t>通信大会</t>
  </si>
  <si>
    <t>新潟ｽﾀ</t>
  </si>
  <si>
    <t>松任</t>
  </si>
  <si>
    <t>瀬端　将一</t>
  </si>
  <si>
    <t>山口　裕一</t>
  </si>
  <si>
    <t>田鶴浜</t>
  </si>
  <si>
    <t>七尾城山記③</t>
  </si>
  <si>
    <t>田中　大貴</t>
  </si>
  <si>
    <t>藤澤　貴仁</t>
  </si>
  <si>
    <t>石立　涼馬</t>
  </si>
  <si>
    <t>金沢市体</t>
  </si>
  <si>
    <t>田中　大貴</t>
  </si>
  <si>
    <t>秋季北陸実記</t>
  </si>
  <si>
    <t>菊川　祐貴</t>
  </si>
  <si>
    <t>国体予選</t>
  </si>
  <si>
    <t>Jrｵﾘﾝﾋﾟｯｸ</t>
  </si>
  <si>
    <t>鹿島</t>
  </si>
  <si>
    <t>北辰</t>
  </si>
  <si>
    <t>新潟ｽﾀ</t>
  </si>
  <si>
    <t>日産ｽﾀ</t>
  </si>
  <si>
    <t>向出　周太</t>
  </si>
  <si>
    <t>笹嶋　達也</t>
  </si>
  <si>
    <t>加賀市選手権</t>
  </si>
  <si>
    <t>外谷　弘一</t>
  </si>
  <si>
    <t>青木　丈昌</t>
  </si>
  <si>
    <t>今村　翔平</t>
  </si>
  <si>
    <t>田畑　勇志</t>
  </si>
  <si>
    <t>松東</t>
  </si>
  <si>
    <t>根上</t>
  </si>
  <si>
    <t>加賀</t>
  </si>
  <si>
    <t>酒井　智朗</t>
  </si>
  <si>
    <t>遠藤　克弥</t>
  </si>
  <si>
    <t>出町</t>
  </si>
  <si>
    <t>谷崎  紘規</t>
  </si>
  <si>
    <t>岩瀬</t>
  </si>
  <si>
    <t>城岡　秀彦</t>
  </si>
  <si>
    <t>富大附属</t>
  </si>
  <si>
    <t>石原　元気</t>
  </si>
  <si>
    <t>大沢野</t>
  </si>
  <si>
    <t>城端</t>
  </si>
  <si>
    <t>貫和　政司</t>
  </si>
  <si>
    <t>魚津西部</t>
  </si>
  <si>
    <t>須河　宏紀</t>
  </si>
  <si>
    <t>利賀</t>
  </si>
  <si>
    <t>雄山</t>
  </si>
  <si>
    <t>永井　秀篤</t>
  </si>
  <si>
    <t>10.28</t>
  </si>
  <si>
    <t>川原  善紀</t>
  </si>
  <si>
    <t>和合</t>
  </si>
  <si>
    <t>杉下　康裕</t>
  </si>
  <si>
    <t>富大附属</t>
  </si>
  <si>
    <t>長谷川奨太</t>
  </si>
  <si>
    <t>髙峰　秀明</t>
  </si>
  <si>
    <t>菅澤　康平</t>
  </si>
  <si>
    <t>中央</t>
  </si>
  <si>
    <t>福井</t>
  </si>
  <si>
    <t>鯖丹地区</t>
  </si>
  <si>
    <t>鯖江</t>
  </si>
  <si>
    <t>鯖江</t>
  </si>
  <si>
    <t>福井</t>
  </si>
  <si>
    <t>勝山　和成</t>
  </si>
  <si>
    <t>大東</t>
  </si>
  <si>
    <t>高尾　俊吾</t>
  </si>
  <si>
    <t>足羽第一</t>
  </si>
  <si>
    <t>春季中学</t>
  </si>
  <si>
    <t>加藤　佑樹</t>
  </si>
  <si>
    <t>気比</t>
  </si>
  <si>
    <t>中谷　亮太</t>
  </si>
  <si>
    <t>杉田　真悟</t>
  </si>
  <si>
    <t>武生第一</t>
  </si>
  <si>
    <t>敦賀</t>
  </si>
  <si>
    <t>蟻塚　悠仁</t>
  </si>
  <si>
    <t>明倫</t>
  </si>
  <si>
    <t>大塩　竣也</t>
  </si>
  <si>
    <t>美浜</t>
  </si>
  <si>
    <t>ｴﾌﾞﾘﾊﾞﾃﾞｨﾃﾞｶｽﾛﾝ</t>
  </si>
  <si>
    <t>知多</t>
  </si>
  <si>
    <t>福井地区</t>
  </si>
  <si>
    <t>増谷　大輔</t>
  </si>
  <si>
    <t>南越地区</t>
  </si>
  <si>
    <t>越前</t>
  </si>
  <si>
    <t>富山</t>
  </si>
  <si>
    <t>坂本　裕生</t>
  </si>
  <si>
    <t>藤島</t>
  </si>
  <si>
    <t>古定　正彬</t>
  </si>
  <si>
    <t>明道</t>
  </si>
  <si>
    <t xml:space="preserve"> </t>
  </si>
  <si>
    <t>北信越中学</t>
  </si>
  <si>
    <t>兵平　尚大</t>
  </si>
  <si>
    <t>對木　卓矢</t>
  </si>
  <si>
    <t>岸下　直矢</t>
  </si>
  <si>
    <t>丸亀</t>
  </si>
  <si>
    <t>坂永　剛士</t>
  </si>
  <si>
    <t>山口　貴美</t>
  </si>
  <si>
    <t>高島　峻介</t>
  </si>
  <si>
    <t>渋谷　滝人</t>
  </si>
  <si>
    <t>蓑輪　貴幸</t>
  </si>
  <si>
    <t>竹中　佑介</t>
  </si>
  <si>
    <t>北信越中学</t>
  </si>
  <si>
    <t>谷本　和哉</t>
  </si>
  <si>
    <t>堤野　貴瑛</t>
  </si>
  <si>
    <t>野村　一樹</t>
  </si>
  <si>
    <t>澤田  諒二</t>
  </si>
  <si>
    <t>高橋　昌也</t>
  </si>
  <si>
    <t>三村　瑞樹</t>
  </si>
  <si>
    <t>辰野</t>
  </si>
  <si>
    <t>長野</t>
  </si>
  <si>
    <t>北信越中学</t>
  </si>
  <si>
    <t>加藤　一樹</t>
  </si>
  <si>
    <t>赤穂</t>
  </si>
  <si>
    <t>山下　　 桂</t>
  </si>
  <si>
    <t>上伊那選手権</t>
  </si>
  <si>
    <t>伊那</t>
  </si>
  <si>
    <t>小林　優仁</t>
  </si>
  <si>
    <t>東北</t>
  </si>
  <si>
    <t>県総体</t>
  </si>
  <si>
    <t>松本</t>
  </si>
  <si>
    <t>早川　恭平</t>
  </si>
  <si>
    <t>裾花</t>
  </si>
  <si>
    <t>大町第一</t>
  </si>
  <si>
    <t>07.22</t>
  </si>
  <si>
    <t>下里　直弥</t>
  </si>
  <si>
    <t>山下　　 桂</t>
  </si>
  <si>
    <t>武田　和也</t>
  </si>
  <si>
    <t>穂高西</t>
  </si>
  <si>
    <t>松澤ｼﾞｱﾝ成治</t>
  </si>
  <si>
    <t>春富</t>
  </si>
  <si>
    <t>大野　裕紀</t>
  </si>
  <si>
    <t>長野</t>
  </si>
  <si>
    <t>小林　竜也</t>
  </si>
  <si>
    <t>長野北部</t>
  </si>
  <si>
    <t>07.02</t>
  </si>
  <si>
    <t>松本</t>
  </si>
  <si>
    <t>市原　一樹</t>
  </si>
  <si>
    <t>豊科北</t>
  </si>
  <si>
    <t>正木　法成</t>
  </si>
  <si>
    <t>飯田高陵</t>
  </si>
  <si>
    <t>06.17</t>
  </si>
  <si>
    <t>06.04</t>
  </si>
  <si>
    <t>松下　巧臣</t>
  </si>
  <si>
    <t>伊那松川</t>
  </si>
  <si>
    <t>Jrｵﾘﾝﾋﾟｯｸ</t>
  </si>
  <si>
    <t>矢野　圭吾</t>
  </si>
  <si>
    <t>09.02</t>
  </si>
  <si>
    <t>宮沢　幸宏</t>
  </si>
  <si>
    <t>更北</t>
  </si>
  <si>
    <t>07.23</t>
  </si>
  <si>
    <t>通信大会</t>
  </si>
  <si>
    <t>08.08</t>
  </si>
  <si>
    <t>北信越中学</t>
  </si>
  <si>
    <t>富山</t>
  </si>
  <si>
    <t>08.21</t>
  </si>
  <si>
    <t>全日中</t>
  </si>
  <si>
    <t>伊藤　　 謙</t>
  </si>
  <si>
    <t>茅野東部</t>
  </si>
  <si>
    <t>09.24</t>
  </si>
  <si>
    <t>福沢　潤一</t>
  </si>
  <si>
    <t>駒ヶ根東</t>
  </si>
  <si>
    <t>10.27</t>
  </si>
  <si>
    <t>笹崎　高志</t>
  </si>
  <si>
    <t>八千穂</t>
  </si>
  <si>
    <t>09.03</t>
  </si>
  <si>
    <t>百瀬　祐一</t>
  </si>
  <si>
    <t>筑摩野</t>
  </si>
  <si>
    <t>県総体</t>
  </si>
  <si>
    <t>宮坂　俊輔</t>
  </si>
  <si>
    <t>諏訪西</t>
  </si>
  <si>
    <t>矢野　圭吾</t>
  </si>
  <si>
    <t>伊那松川</t>
  </si>
  <si>
    <t>松下　巧臣</t>
  </si>
  <si>
    <t>通信大会</t>
  </si>
  <si>
    <t>長野</t>
  </si>
  <si>
    <t>伊藤　　 謙</t>
  </si>
  <si>
    <t>茅野東部</t>
  </si>
  <si>
    <t>滝沢慎太郎</t>
  </si>
  <si>
    <t>真田</t>
  </si>
  <si>
    <t>代田　修平</t>
  </si>
  <si>
    <t>12.02</t>
  </si>
  <si>
    <t>国体強化</t>
  </si>
  <si>
    <t>松本</t>
  </si>
  <si>
    <t>早川　恭平</t>
  </si>
  <si>
    <t>裾花</t>
  </si>
  <si>
    <t>県総体</t>
  </si>
  <si>
    <t>松本</t>
  </si>
  <si>
    <t>森　　 雅貴</t>
  </si>
  <si>
    <t>赤穂</t>
  </si>
  <si>
    <t>通信大会</t>
  </si>
  <si>
    <t>小林　夏樹</t>
  </si>
  <si>
    <t>岡谷東部</t>
  </si>
  <si>
    <t>宮﨑　友宏</t>
  </si>
  <si>
    <t>中川</t>
  </si>
  <si>
    <t>胡桃澤裕之</t>
  </si>
  <si>
    <t>05.03</t>
  </si>
  <si>
    <t>伊那大会</t>
  </si>
  <si>
    <t>伊那</t>
  </si>
  <si>
    <t>立木　彩文</t>
  </si>
  <si>
    <t>小林　祐太</t>
  </si>
  <si>
    <t>仁科台</t>
  </si>
  <si>
    <t>五十嵐大樹</t>
  </si>
  <si>
    <t>佐久東</t>
  </si>
  <si>
    <t>家中　　 岳</t>
  </si>
  <si>
    <t>原</t>
  </si>
  <si>
    <t>荒井　祐希</t>
  </si>
  <si>
    <t>犀陵</t>
  </si>
  <si>
    <t>09.09</t>
  </si>
  <si>
    <t>浅岡　宏紀</t>
  </si>
  <si>
    <t>飯綱</t>
  </si>
  <si>
    <t>岩須　慎弥</t>
  </si>
  <si>
    <t>山崎　貴弘</t>
  </si>
  <si>
    <t>正木　　 豊</t>
  </si>
  <si>
    <t>伊那東部</t>
  </si>
  <si>
    <t>春日　太陽</t>
  </si>
  <si>
    <t>09.23</t>
  </si>
  <si>
    <t>新人中南</t>
  </si>
  <si>
    <t>中山　卓也</t>
  </si>
  <si>
    <t>永明</t>
  </si>
  <si>
    <t>両角　将吾</t>
  </si>
  <si>
    <t>田畑　　 裕</t>
  </si>
  <si>
    <t>畠山　　 薫</t>
  </si>
  <si>
    <t>飯山第一</t>
  </si>
  <si>
    <t>中村　晃大</t>
  </si>
  <si>
    <t>北安松川</t>
  </si>
  <si>
    <t>07.08</t>
  </si>
  <si>
    <t>国体予選</t>
  </si>
  <si>
    <t>羽賀　拓己</t>
  </si>
  <si>
    <t>10.07</t>
  </si>
  <si>
    <t>中谷　俊貴</t>
  </si>
  <si>
    <t>酒井　智正</t>
  </si>
  <si>
    <t>小布施</t>
  </si>
  <si>
    <t>石山</t>
  </si>
  <si>
    <t>田上</t>
  </si>
  <si>
    <t>猿橋</t>
  </si>
  <si>
    <t>中之口</t>
  </si>
  <si>
    <t>柏崎第一</t>
  </si>
  <si>
    <t>本丸</t>
  </si>
  <si>
    <t>新井</t>
  </si>
  <si>
    <t>柏崎第五</t>
  </si>
  <si>
    <t>五泉</t>
  </si>
  <si>
    <t>小針</t>
  </si>
  <si>
    <t>Jrｵﾘﾝﾋﾟｯｸ</t>
  </si>
  <si>
    <t>五福</t>
  </si>
  <si>
    <t>山本　　陽</t>
  </si>
  <si>
    <t>南　　亮佑</t>
  </si>
  <si>
    <t>1.5</t>
  </si>
  <si>
    <t>-0.2</t>
  </si>
  <si>
    <t>10.28</t>
  </si>
  <si>
    <t>Jrｵﾘﾝﾋﾟｯｸ</t>
  </si>
  <si>
    <t>1.8</t>
  </si>
  <si>
    <t>八代　　 将</t>
  </si>
  <si>
    <t>南　　 俊之</t>
  </si>
  <si>
    <t>石井　　 翼</t>
  </si>
  <si>
    <t>ﾗﾝｸ</t>
  </si>
  <si>
    <t>北信越中学</t>
  </si>
  <si>
    <t>北信越中学</t>
  </si>
  <si>
    <t>亀田</t>
  </si>
  <si>
    <t>城西</t>
  </si>
  <si>
    <t>向洋</t>
  </si>
  <si>
    <t>鶴来</t>
  </si>
  <si>
    <t>1.3</t>
  </si>
  <si>
    <t>2.0</t>
  </si>
  <si>
    <t>-1.0</t>
  </si>
  <si>
    <t>1.3</t>
  </si>
  <si>
    <t>1.9</t>
  </si>
  <si>
    <t>1.3</t>
  </si>
  <si>
    <t>佐藤　　 駿</t>
  </si>
  <si>
    <t>関　江太朗</t>
  </si>
  <si>
    <t>元谷　　 玲</t>
  </si>
  <si>
    <t>山本　　 陽</t>
  </si>
  <si>
    <t>南　　 亮佑</t>
  </si>
  <si>
    <t>県総体</t>
  </si>
  <si>
    <t>城北</t>
  </si>
  <si>
    <t>上越Jr</t>
  </si>
  <si>
    <t>長岡西</t>
  </si>
  <si>
    <t>城東</t>
  </si>
  <si>
    <t>城西</t>
  </si>
  <si>
    <t>燕</t>
  </si>
  <si>
    <t>内野</t>
  </si>
  <si>
    <t>潟東</t>
  </si>
  <si>
    <t>江陽</t>
  </si>
  <si>
    <t>塚田　　 肇</t>
  </si>
  <si>
    <t>朝妻　　 翔</t>
  </si>
  <si>
    <t>森　　 勇作</t>
  </si>
  <si>
    <t>北信越中学</t>
  </si>
  <si>
    <t>富山</t>
  </si>
  <si>
    <t>07.23</t>
  </si>
  <si>
    <t>07.26</t>
  </si>
  <si>
    <t>08.08</t>
  </si>
  <si>
    <t>08.08</t>
  </si>
  <si>
    <t>06.17</t>
  </si>
  <si>
    <t>07.03</t>
  </si>
  <si>
    <t>06.01</t>
  </si>
  <si>
    <t>08.20</t>
  </si>
  <si>
    <t>07.05</t>
  </si>
  <si>
    <t>10.28</t>
  </si>
  <si>
    <t>06.13</t>
  </si>
  <si>
    <t>07.02</t>
  </si>
  <si>
    <t>09.03</t>
  </si>
  <si>
    <t>07.22</t>
  </si>
  <si>
    <t>05.07</t>
  </si>
  <si>
    <t>2.0</t>
  </si>
  <si>
    <t>2.0</t>
  </si>
  <si>
    <t>1.0</t>
  </si>
  <si>
    <t>1.3</t>
  </si>
  <si>
    <t>-0.7</t>
  </si>
  <si>
    <t>1.5</t>
  </si>
  <si>
    <t>1.8</t>
  </si>
  <si>
    <t>0.8</t>
  </si>
  <si>
    <t>1.2</t>
  </si>
  <si>
    <t>1.7</t>
  </si>
  <si>
    <t>07.27</t>
  </si>
  <si>
    <t>07.27</t>
  </si>
  <si>
    <t>09.23</t>
  </si>
  <si>
    <t>09.02</t>
  </si>
  <si>
    <t>07.21</t>
  </si>
  <si>
    <t>05.04</t>
  </si>
  <si>
    <t>07.16</t>
  </si>
  <si>
    <t>06.25</t>
  </si>
  <si>
    <t>06.18</t>
  </si>
  <si>
    <t>08.02</t>
  </si>
  <si>
    <t>07.15</t>
  </si>
  <si>
    <t>07.02</t>
  </si>
  <si>
    <t>08.25</t>
  </si>
  <si>
    <t>水沢</t>
  </si>
  <si>
    <t>県J上越</t>
  </si>
  <si>
    <t>大川原山然</t>
  </si>
  <si>
    <t>築地</t>
  </si>
  <si>
    <t>長岡南</t>
  </si>
  <si>
    <t>鳥屋野</t>
  </si>
  <si>
    <t>新潟ｽﾀ</t>
  </si>
  <si>
    <t>城内</t>
  </si>
  <si>
    <t>東小千谷</t>
  </si>
  <si>
    <t>新井</t>
  </si>
  <si>
    <t>鳥屋</t>
  </si>
  <si>
    <t>中島</t>
  </si>
  <si>
    <t>北信越中学</t>
  </si>
  <si>
    <t>ﾗﾝｸ</t>
  </si>
  <si>
    <t>佐治　　 樹</t>
  </si>
  <si>
    <t>山瀬     収</t>
  </si>
  <si>
    <t>蝶　　 眞清</t>
  </si>
  <si>
    <t>県選手権</t>
  </si>
  <si>
    <t>富山</t>
  </si>
  <si>
    <t>五福</t>
  </si>
  <si>
    <t>日産ｽﾀ</t>
  </si>
  <si>
    <t>05.21</t>
  </si>
  <si>
    <t>07.08</t>
  </si>
  <si>
    <t>07.03</t>
  </si>
  <si>
    <t>中郷</t>
  </si>
  <si>
    <t>見附</t>
  </si>
  <si>
    <t>糸魚川東</t>
  </si>
  <si>
    <t>燕</t>
  </si>
  <si>
    <t>中里</t>
  </si>
  <si>
    <t>小千谷南</t>
  </si>
  <si>
    <t>鳥屋</t>
  </si>
  <si>
    <t>鹿島</t>
  </si>
  <si>
    <t>日産ｽﾀ</t>
  </si>
  <si>
    <t>加藤　　 大</t>
  </si>
  <si>
    <t>09.03</t>
  </si>
  <si>
    <t>06.04</t>
  </si>
  <si>
    <t>07.22</t>
  </si>
  <si>
    <t>07.08</t>
  </si>
  <si>
    <t>07.22</t>
  </si>
  <si>
    <t>Jrｵﾘﾝﾋﾟｯｸ</t>
  </si>
  <si>
    <t>丸亀</t>
  </si>
  <si>
    <t>日体健志</t>
  </si>
  <si>
    <t>Jrｵﾘﾝﾋﾟｯｸ</t>
  </si>
  <si>
    <t>大和</t>
  </si>
  <si>
    <t>堤岡</t>
  </si>
  <si>
    <t>加藤　　 大</t>
  </si>
  <si>
    <t>長江　   遼</t>
  </si>
  <si>
    <t>窪田　　 忍</t>
  </si>
  <si>
    <t>07.21</t>
  </si>
  <si>
    <t>06.07</t>
  </si>
  <si>
    <t>07.01</t>
  </si>
  <si>
    <t>06.04</t>
  </si>
  <si>
    <t>07.23</t>
  </si>
  <si>
    <t>06.09</t>
  </si>
  <si>
    <t>07.03</t>
  </si>
  <si>
    <t>07.22</t>
  </si>
  <si>
    <t>08.08</t>
  </si>
  <si>
    <t>06.01</t>
  </si>
  <si>
    <t>富山地区</t>
  </si>
  <si>
    <t>県Jrｵﾘﾝﾋﾟｯｸ</t>
  </si>
  <si>
    <t>五福</t>
  </si>
  <si>
    <t>五福</t>
  </si>
  <si>
    <t>日産ｽﾀ</t>
  </si>
  <si>
    <t>鏡が沖</t>
  </si>
  <si>
    <t>山潟</t>
  </si>
  <si>
    <t>下田</t>
  </si>
  <si>
    <t>三条第一</t>
  </si>
  <si>
    <t>曽野木</t>
  </si>
  <si>
    <t>新発田東</t>
  </si>
  <si>
    <t>新発田本丸</t>
  </si>
  <si>
    <t>-0.5</t>
  </si>
  <si>
    <t>0.7</t>
  </si>
  <si>
    <t>中110mH</t>
  </si>
  <si>
    <t>清水　　 嶺</t>
  </si>
  <si>
    <t>佐藤　　 駿</t>
  </si>
  <si>
    <t>大田　　 醇</t>
  </si>
  <si>
    <t>近藤　　 諒</t>
  </si>
  <si>
    <t>07.26</t>
  </si>
  <si>
    <t>05.13</t>
  </si>
  <si>
    <t>08.26</t>
  </si>
  <si>
    <t>07.05</t>
  </si>
  <si>
    <t>07.08</t>
  </si>
  <si>
    <t>08.02</t>
  </si>
  <si>
    <t>07.08</t>
  </si>
  <si>
    <t>08.03</t>
  </si>
  <si>
    <t>全日中</t>
  </si>
  <si>
    <t>富山</t>
  </si>
  <si>
    <t>亀山</t>
  </si>
  <si>
    <t>日産</t>
  </si>
  <si>
    <t>新潟</t>
  </si>
  <si>
    <t>07.26</t>
  </si>
  <si>
    <t>県総体</t>
  </si>
  <si>
    <t>新発田</t>
  </si>
  <si>
    <t>山川　　 徹</t>
  </si>
  <si>
    <t>07.15</t>
  </si>
  <si>
    <t>新潟</t>
  </si>
  <si>
    <t>長岡</t>
  </si>
  <si>
    <t>0.0</t>
  </si>
  <si>
    <t>2.0</t>
  </si>
  <si>
    <t>-1.0</t>
  </si>
  <si>
    <t>春日</t>
  </si>
  <si>
    <t>栖吉</t>
  </si>
  <si>
    <t>柏崎松浜</t>
  </si>
  <si>
    <t>小飯塚貴一</t>
  </si>
  <si>
    <t>長岡北</t>
  </si>
  <si>
    <t>本成寺</t>
  </si>
  <si>
    <t>頸城</t>
  </si>
  <si>
    <t>ﾗﾝｸ</t>
  </si>
  <si>
    <t>頸城</t>
  </si>
  <si>
    <t>浅野川</t>
  </si>
  <si>
    <t>山中</t>
  </si>
  <si>
    <t>瀬端　将一</t>
  </si>
  <si>
    <t>中島</t>
  </si>
  <si>
    <t>松東</t>
  </si>
  <si>
    <t>中島</t>
  </si>
  <si>
    <t>岡元　伶洋</t>
  </si>
  <si>
    <t>原田　将史</t>
  </si>
  <si>
    <t>杉原</t>
  </si>
  <si>
    <t>東陽</t>
  </si>
  <si>
    <t>福井</t>
  </si>
  <si>
    <t>丸亀</t>
  </si>
  <si>
    <t>万葉</t>
  </si>
  <si>
    <t>美浜</t>
  </si>
  <si>
    <t>中央</t>
  </si>
  <si>
    <t>上田翔太郎</t>
  </si>
  <si>
    <t>中央</t>
  </si>
  <si>
    <t>福大附属</t>
  </si>
  <si>
    <t>小泉　和也</t>
  </si>
  <si>
    <t>南越</t>
  </si>
  <si>
    <t>鯖江</t>
  </si>
  <si>
    <t>敦賀</t>
  </si>
  <si>
    <t>小浜</t>
  </si>
  <si>
    <t>敦賀</t>
  </si>
  <si>
    <t>吉田　政勝</t>
  </si>
  <si>
    <t>美浜</t>
  </si>
  <si>
    <t>敦賀</t>
  </si>
  <si>
    <t>富山</t>
  </si>
  <si>
    <t>長野</t>
  </si>
  <si>
    <t>古川　 　諒</t>
  </si>
  <si>
    <t>曽根　　 輝</t>
  </si>
  <si>
    <t>上野　　 誠</t>
  </si>
  <si>
    <t>06.18</t>
  </si>
  <si>
    <t>07.26</t>
  </si>
  <si>
    <t>08.08</t>
  </si>
  <si>
    <t>04.03</t>
  </si>
  <si>
    <t>06.02</t>
  </si>
  <si>
    <t>06.07</t>
  </si>
  <si>
    <t>07.05</t>
  </si>
  <si>
    <t>07.15</t>
  </si>
  <si>
    <t>05.25</t>
  </si>
  <si>
    <t>05.27</t>
  </si>
  <si>
    <t>08.19</t>
  </si>
  <si>
    <t>06.01</t>
  </si>
  <si>
    <t>08.03</t>
  </si>
  <si>
    <t>05.02</t>
  </si>
  <si>
    <t>09.22</t>
  </si>
  <si>
    <t>加賀新人</t>
  </si>
  <si>
    <t>全能登新人</t>
  </si>
  <si>
    <t>全日中</t>
  </si>
  <si>
    <t>県総体</t>
  </si>
  <si>
    <t>北信地区</t>
  </si>
  <si>
    <t>北信地区</t>
  </si>
  <si>
    <t>富山市民大会</t>
  </si>
  <si>
    <t>刈羽</t>
  </si>
  <si>
    <t>城山</t>
  </si>
  <si>
    <t>永田　大樹</t>
  </si>
  <si>
    <t>万葉</t>
  </si>
  <si>
    <t>武生第一</t>
  </si>
  <si>
    <t>越前</t>
  </si>
  <si>
    <t>中野　駿也</t>
  </si>
  <si>
    <t>三国</t>
  </si>
  <si>
    <t>三国</t>
  </si>
  <si>
    <t>上伊那秋季</t>
  </si>
  <si>
    <t>新人東北</t>
  </si>
  <si>
    <t>中村　　 諒</t>
  </si>
  <si>
    <t>干場　　 剛</t>
  </si>
  <si>
    <t>藤井健太郎</t>
  </si>
  <si>
    <t>柳田</t>
  </si>
  <si>
    <t>05.21</t>
  </si>
  <si>
    <t>07.02</t>
  </si>
  <si>
    <t>07.08</t>
  </si>
  <si>
    <t>07.09</t>
  </si>
  <si>
    <t>県民ｽﾎﾟｰﾂ</t>
  </si>
  <si>
    <t>佐久間翔平</t>
  </si>
  <si>
    <t>板倉</t>
  </si>
  <si>
    <t>大嶋　達也</t>
  </si>
  <si>
    <t>0.7</t>
  </si>
  <si>
    <t>1.2</t>
  </si>
  <si>
    <t>丸山　修平</t>
  </si>
  <si>
    <t>辰己　友哉</t>
  </si>
  <si>
    <t>岩崎　友哉</t>
  </si>
  <si>
    <t>永栄　裕一</t>
  </si>
  <si>
    <t>浅野川</t>
  </si>
  <si>
    <t>小池　智秀</t>
  </si>
  <si>
    <t>中嶋　俊文</t>
  </si>
  <si>
    <t>滑川</t>
  </si>
  <si>
    <t>長徳　将希</t>
  </si>
  <si>
    <t>富大附属</t>
  </si>
  <si>
    <t>富山</t>
  </si>
  <si>
    <t>大野  敦生</t>
  </si>
  <si>
    <t>岩瀬</t>
  </si>
  <si>
    <t>山田　容平</t>
  </si>
  <si>
    <t>明倫</t>
  </si>
  <si>
    <t>春季中学</t>
  </si>
  <si>
    <t>中央</t>
  </si>
  <si>
    <t>敦賀陸上</t>
  </si>
  <si>
    <t>中谷　亮太</t>
  </si>
  <si>
    <t>足羽第一</t>
  </si>
  <si>
    <t>伊野　　 峻</t>
  </si>
  <si>
    <t>須佐　　 晨</t>
  </si>
  <si>
    <t>宮腰　　 力</t>
  </si>
  <si>
    <t>山本　　 陽</t>
  </si>
  <si>
    <t>寺井</t>
  </si>
  <si>
    <t>08.21</t>
  </si>
  <si>
    <t>06.13</t>
  </si>
  <si>
    <t>06.18</t>
  </si>
  <si>
    <t>07.08</t>
  </si>
  <si>
    <t>金沢</t>
  </si>
  <si>
    <t>津南</t>
  </si>
  <si>
    <t>月潟</t>
  </si>
  <si>
    <t>寺泊</t>
  </si>
  <si>
    <t>村上中等</t>
  </si>
  <si>
    <t>砲丸投5k</t>
  </si>
  <si>
    <t>砲丸投5k</t>
  </si>
  <si>
    <t>砲丸投5k</t>
  </si>
  <si>
    <t>宇ノ気</t>
  </si>
  <si>
    <t>山室</t>
  </si>
  <si>
    <t>堀川</t>
  </si>
  <si>
    <t>西條</t>
  </si>
  <si>
    <t>武生第一</t>
  </si>
  <si>
    <t>東陽</t>
  </si>
  <si>
    <t>道　   幸輝</t>
  </si>
  <si>
    <t>森田慎一郎</t>
  </si>
  <si>
    <t>富山</t>
  </si>
  <si>
    <t>新潟ｽﾀ</t>
  </si>
  <si>
    <t>北信越中学</t>
  </si>
  <si>
    <t>通信大会</t>
  </si>
  <si>
    <t>08.02</t>
  </si>
  <si>
    <t>07.27</t>
  </si>
  <si>
    <t>05.21</t>
  </si>
  <si>
    <t>07.06</t>
  </si>
  <si>
    <t>09.17</t>
  </si>
  <si>
    <t>07.21</t>
  </si>
  <si>
    <t>07.03</t>
  </si>
  <si>
    <t>07.08</t>
  </si>
  <si>
    <t>08.08</t>
  </si>
  <si>
    <t>県中陸上</t>
  </si>
  <si>
    <t>県中陸上</t>
  </si>
  <si>
    <t>県中陸上</t>
  </si>
  <si>
    <t>臼杵　祐介</t>
  </si>
  <si>
    <t>佐渡南</t>
  </si>
  <si>
    <t>新潟</t>
  </si>
  <si>
    <t>県総体</t>
  </si>
  <si>
    <t>新発田</t>
  </si>
  <si>
    <t>五十嵐誠弥</t>
  </si>
  <si>
    <t>瑞穂</t>
  </si>
  <si>
    <t>07.26</t>
  </si>
  <si>
    <t>県総体</t>
  </si>
  <si>
    <t>新発田</t>
  </si>
  <si>
    <t>中島　</t>
  </si>
  <si>
    <t>石川</t>
  </si>
  <si>
    <t>08.08</t>
  </si>
  <si>
    <t>富山</t>
  </si>
  <si>
    <t>長野</t>
  </si>
  <si>
    <t>08.08</t>
  </si>
  <si>
    <t>城東</t>
  </si>
  <si>
    <t>08.08</t>
  </si>
  <si>
    <t>髙橋　　 透</t>
  </si>
  <si>
    <t>大和</t>
  </si>
  <si>
    <t>県総体</t>
  </si>
  <si>
    <t>新発田</t>
  </si>
  <si>
    <t>城端</t>
  </si>
  <si>
    <t>08.08</t>
  </si>
  <si>
    <t>大矢　貴史</t>
  </si>
  <si>
    <t>燕</t>
  </si>
  <si>
    <t>09.16</t>
  </si>
  <si>
    <t>県Jr長岡</t>
  </si>
  <si>
    <t>09.23</t>
  </si>
  <si>
    <t>小林　英喜</t>
  </si>
  <si>
    <t>池上洋二郎</t>
  </si>
  <si>
    <t>熊本・山鹿</t>
  </si>
  <si>
    <t>89.10.21</t>
  </si>
  <si>
    <t>国立</t>
  </si>
  <si>
    <t>(手)10.4</t>
  </si>
  <si>
    <t>楊井佑輝緒</t>
  </si>
  <si>
    <t>兵庫・長峰</t>
  </si>
  <si>
    <t>01.07.07</t>
  </si>
  <si>
    <t>加古川</t>
  </si>
  <si>
    <t>桑田　隆史</t>
  </si>
  <si>
    <t>大阪・寝屋川四</t>
  </si>
  <si>
    <t>88.07.29</t>
  </si>
  <si>
    <t>万博</t>
  </si>
  <si>
    <t>塚原　直貴</t>
  </si>
  <si>
    <t>長野・岡谷北部</t>
  </si>
  <si>
    <t>00.07.09</t>
  </si>
  <si>
    <t>全国</t>
  </si>
  <si>
    <t>北信越</t>
  </si>
  <si>
    <t>為末　　 大</t>
  </si>
  <si>
    <t>広島・五日市</t>
  </si>
  <si>
    <t>93.10.31</t>
  </si>
  <si>
    <t>黒川　哲雄</t>
  </si>
  <si>
    <t>新潟・小針</t>
  </si>
  <si>
    <t>03.10.24</t>
  </si>
  <si>
    <t>横浜国際</t>
  </si>
  <si>
    <t>柳澤　純希</t>
  </si>
  <si>
    <t>北海道・七飯大口山</t>
  </si>
  <si>
    <t>06.08.21</t>
  </si>
  <si>
    <t>(手)48.2</t>
  </si>
  <si>
    <t>西畑　　 匡</t>
  </si>
  <si>
    <t>愛知・竜南</t>
  </si>
  <si>
    <t>90.07.22</t>
  </si>
  <si>
    <t>瑞穂</t>
  </si>
  <si>
    <t>丸亀</t>
  </si>
  <si>
    <t>岩崎　万知</t>
  </si>
  <si>
    <t>新潟・糸魚川</t>
  </si>
  <si>
    <t>92.08.21</t>
  </si>
  <si>
    <t>新潟</t>
  </si>
  <si>
    <t>大田　真佑</t>
  </si>
  <si>
    <t>上滝</t>
  </si>
  <si>
    <t>山中</t>
  </si>
  <si>
    <t>Jrｵﾘﾝﾋﾟｯｸ</t>
  </si>
  <si>
    <t>07.22</t>
  </si>
  <si>
    <t>1.53.15</t>
  </si>
  <si>
    <t>和田　仁志</t>
  </si>
  <si>
    <t>長野・赤穂</t>
  </si>
  <si>
    <t>83.08.28</t>
  </si>
  <si>
    <t>3.56.2</t>
  </si>
  <si>
    <t>83.09.18</t>
  </si>
  <si>
    <t>大住　　 和</t>
  </si>
  <si>
    <t>8.23.80</t>
  </si>
  <si>
    <t>北海道・函館大川</t>
  </si>
  <si>
    <t>05.10.30</t>
  </si>
  <si>
    <t>日産ｽﾀｼﾞｱﾑ</t>
  </si>
  <si>
    <t>8.31.86</t>
  </si>
  <si>
    <t>永田　慎介</t>
  </si>
  <si>
    <t>長野・鉢盛</t>
  </si>
  <si>
    <t>03.10.29</t>
  </si>
  <si>
    <t>静岡</t>
  </si>
  <si>
    <t>矢澤　　 航</t>
  </si>
  <si>
    <t>神奈川・岩崎</t>
  </si>
  <si>
    <t>大蔵　崇史</t>
  </si>
  <si>
    <t>石川・野田</t>
  </si>
  <si>
    <t>02.08.22</t>
  </si>
  <si>
    <t>西京極</t>
  </si>
  <si>
    <t>2m10</t>
  </si>
  <si>
    <t>境田　裕之</t>
  </si>
  <si>
    <t>86.11.02</t>
  </si>
  <si>
    <t>北海道・春光台</t>
  </si>
  <si>
    <t>国立</t>
  </si>
  <si>
    <t>2m02</t>
  </si>
  <si>
    <t>長谷川　満</t>
  </si>
  <si>
    <t>福井・南越</t>
  </si>
  <si>
    <t>84.10.28</t>
  </si>
  <si>
    <t>菊池　　 毅</t>
  </si>
  <si>
    <t>新潟・新津第五</t>
  </si>
  <si>
    <t>96.10.27</t>
  </si>
  <si>
    <t>山中</t>
  </si>
  <si>
    <t>4m92</t>
  </si>
  <si>
    <t>4m70</t>
  </si>
  <si>
    <t>笹瀬　弘樹</t>
  </si>
  <si>
    <t>静岡・新居</t>
  </si>
  <si>
    <t>04.10.17</t>
  </si>
  <si>
    <t>柳　　 明良</t>
  </si>
  <si>
    <t>新潟・宮浦</t>
  </si>
  <si>
    <t>01.08.22</t>
  </si>
  <si>
    <t>広島広域</t>
  </si>
  <si>
    <t>四ッ池</t>
  </si>
  <si>
    <t>7m32</t>
  </si>
  <si>
    <t>6m99</t>
  </si>
  <si>
    <t>佐々木勝利</t>
  </si>
  <si>
    <t>秋田・大曲南</t>
  </si>
  <si>
    <t>92.08.16</t>
  </si>
  <si>
    <t>八橋</t>
  </si>
  <si>
    <t>今井　智浩</t>
  </si>
  <si>
    <t>石川・光野</t>
  </si>
  <si>
    <t>99.10.02</t>
  </si>
  <si>
    <t>16m32</t>
  </si>
  <si>
    <t>14m17</t>
  </si>
  <si>
    <t>鈴木　郷史</t>
  </si>
  <si>
    <t>06.08.21</t>
  </si>
  <si>
    <t>静岡・東伊豆稲取</t>
  </si>
  <si>
    <t>遠藤　克弥</t>
  </si>
  <si>
    <t>石川・宇ノ気</t>
  </si>
  <si>
    <t>06.07.15</t>
  </si>
  <si>
    <t>西部</t>
  </si>
  <si>
    <t>全　国　　42"77  金内・田島・梶・深谷　　福島・白河二　　　04.08.25 　敷島　   　　</t>
  </si>
  <si>
    <t>北信越　　43"47　村山･岡田･駒田･黒川　　　新潟・小針　　　　03.08.22  厚別</t>
  </si>
  <si>
    <t>チーム名</t>
  </si>
  <si>
    <t>学年</t>
  </si>
  <si>
    <t>大会名</t>
  </si>
  <si>
    <t>.</t>
  </si>
  <si>
    <t>4×200mR</t>
  </si>
  <si>
    <t xml:space="preserve">全　国　　　3054点　   中村　仁　　　　兵庫・播磨南　　04.08.23　敷島 　 </t>
  </si>
  <si>
    <t xml:space="preserve">北信越　　　2829点　　 玉木　勝弘　　　新潟・下山　　　04.08.23　敷島 </t>
  </si>
  <si>
    <t>砲丸投</t>
  </si>
  <si>
    <t>大会名</t>
  </si>
  <si>
    <t>四種競技</t>
  </si>
  <si>
    <t>0.0</t>
  </si>
  <si>
    <t>-0.8</t>
  </si>
  <si>
    <t>亀田</t>
  </si>
  <si>
    <t>江陽</t>
  </si>
  <si>
    <t>本丸</t>
  </si>
  <si>
    <t>石川</t>
  </si>
  <si>
    <t>岸下　直矢</t>
  </si>
  <si>
    <t>東陽</t>
  </si>
  <si>
    <t>榎本　峻甫</t>
  </si>
  <si>
    <t>豊浦</t>
  </si>
  <si>
    <t>新潟</t>
  </si>
  <si>
    <t>新発田</t>
  </si>
  <si>
    <t>松柳　圭信</t>
  </si>
  <si>
    <t>県総体</t>
  </si>
  <si>
    <t>森山　幸一</t>
  </si>
  <si>
    <t>城東</t>
  </si>
  <si>
    <t>富山</t>
  </si>
  <si>
    <t>坂上　煕英</t>
  </si>
  <si>
    <t>東新潟</t>
  </si>
  <si>
    <t>大滝健太郎</t>
  </si>
  <si>
    <t>浦川原</t>
  </si>
  <si>
    <t>寺下　竜司</t>
  </si>
  <si>
    <t>100mＨ 14.87 - SP 16.26 - HJ 1.70 - 400m 56.15</t>
  </si>
  <si>
    <t>110mH</t>
  </si>
  <si>
    <t>400m</t>
  </si>
  <si>
    <t>早川　恭平</t>
  </si>
  <si>
    <t>裾花</t>
  </si>
  <si>
    <t>三村　瑞樹</t>
  </si>
  <si>
    <t>辰野</t>
  </si>
  <si>
    <t>県中混成</t>
  </si>
  <si>
    <t>荒井　祐希</t>
  </si>
  <si>
    <t>犀陵</t>
  </si>
  <si>
    <t>吉本　　 峰</t>
  </si>
  <si>
    <t>鎌田</t>
  </si>
  <si>
    <t>中塚　渓滋</t>
  </si>
  <si>
    <t>中川</t>
  </si>
  <si>
    <t>清泉</t>
  </si>
  <si>
    <t>-1.0</t>
  </si>
  <si>
    <t>-3.0</t>
  </si>
  <si>
    <t>北信越中学</t>
  </si>
  <si>
    <t>新潟ｽﾀ</t>
  </si>
  <si>
    <t>富山</t>
  </si>
  <si>
    <t>亀澤　義史</t>
  </si>
  <si>
    <t>出町</t>
  </si>
  <si>
    <t>08.08</t>
  </si>
  <si>
    <t>杉本　良介</t>
  </si>
  <si>
    <t>栖吉</t>
  </si>
  <si>
    <t>新潟</t>
  </si>
  <si>
    <t>06.02</t>
  </si>
  <si>
    <t>長岡･三島</t>
  </si>
  <si>
    <t>長岡</t>
  </si>
  <si>
    <t>児玉　翔平</t>
  </si>
  <si>
    <t>十日町吉田</t>
  </si>
  <si>
    <t>07.27</t>
  </si>
  <si>
    <t>県総体</t>
  </si>
  <si>
    <t>新発田</t>
  </si>
  <si>
    <t>07.22</t>
  </si>
  <si>
    <t>井野端亮介</t>
  </si>
  <si>
    <t>相川</t>
  </si>
  <si>
    <t>新潟</t>
  </si>
  <si>
    <t>0.0</t>
  </si>
  <si>
    <t>07.27</t>
  </si>
  <si>
    <t>県総体</t>
  </si>
  <si>
    <t>新発田</t>
  </si>
  <si>
    <t>臼杵　祐介</t>
  </si>
  <si>
    <t>佐渡南</t>
  </si>
  <si>
    <t>新潟</t>
  </si>
  <si>
    <t>県総体</t>
  </si>
  <si>
    <t>新発田</t>
  </si>
  <si>
    <t>坂本　浩平</t>
  </si>
  <si>
    <t>東部</t>
  </si>
  <si>
    <t>08.08</t>
  </si>
  <si>
    <t>笠嶋</t>
  </si>
  <si>
    <t>南</t>
  </si>
  <si>
    <t>寺西</t>
  </si>
  <si>
    <t>斎藤</t>
  </si>
  <si>
    <t>箕輪</t>
  </si>
  <si>
    <t>足羽第一</t>
  </si>
  <si>
    <t>山崎</t>
  </si>
  <si>
    <t>高尾</t>
  </si>
  <si>
    <t>中谷</t>
  </si>
  <si>
    <t>小柳</t>
  </si>
  <si>
    <t>08.19</t>
  </si>
  <si>
    <t>08.20</t>
  </si>
  <si>
    <t>②</t>
  </si>
  <si>
    <t>③</t>
  </si>
  <si>
    <t>④</t>
  </si>
  <si>
    <t>4×100mR</t>
  </si>
  <si>
    <t>赤穂</t>
  </si>
  <si>
    <t>東北</t>
  </si>
  <si>
    <t>上伊那選手権</t>
  </si>
  <si>
    <t>長野東部</t>
  </si>
  <si>
    <t>①</t>
  </si>
  <si>
    <t>4×100mR</t>
  </si>
  <si>
    <t>4×200mR</t>
  </si>
  <si>
    <t>鯖江</t>
  </si>
  <si>
    <t>福井</t>
  </si>
  <si>
    <t>笠嶋</t>
  </si>
  <si>
    <t>赤穂</t>
  </si>
  <si>
    <t>上伊那秋季</t>
  </si>
  <si>
    <t>伊那</t>
  </si>
  <si>
    <t>新人中南</t>
  </si>
  <si>
    <t>松本</t>
  </si>
  <si>
    <t>山下</t>
  </si>
  <si>
    <t>松尾</t>
  </si>
  <si>
    <t>伊藤</t>
  </si>
  <si>
    <t>松尾</t>
  </si>
  <si>
    <t>原田</t>
  </si>
  <si>
    <t>小林</t>
  </si>
  <si>
    <t>加藤</t>
  </si>
  <si>
    <t>宮澤</t>
  </si>
  <si>
    <t>花岡</t>
  </si>
  <si>
    <t>大野</t>
  </si>
  <si>
    <t>佐藤</t>
  </si>
  <si>
    <t>齋藤</t>
  </si>
  <si>
    <t>森</t>
  </si>
  <si>
    <t>雲崎</t>
  </si>
  <si>
    <t>大徳</t>
  </si>
  <si>
    <t>西部</t>
  </si>
  <si>
    <t>富山市記</t>
  </si>
  <si>
    <t>下越記</t>
  </si>
  <si>
    <t>上越記</t>
  </si>
  <si>
    <t>群馬混成記</t>
  </si>
  <si>
    <t>長距離記</t>
  </si>
  <si>
    <t>日体記</t>
  </si>
  <si>
    <t>県中記</t>
  </si>
  <si>
    <t>都道府県選考</t>
  </si>
  <si>
    <t>Jo突破記</t>
  </si>
  <si>
    <t>上越記</t>
  </si>
  <si>
    <t>上越秋季記</t>
  </si>
  <si>
    <t>坂井記</t>
  </si>
  <si>
    <t>ﾋﾞｯｸﾞﾌｪｽﾀ記</t>
  </si>
  <si>
    <t>北信記</t>
  </si>
  <si>
    <t>上越秋季記</t>
  </si>
  <si>
    <t>長岡市内記</t>
  </si>
  <si>
    <t>群馬混成記</t>
  </si>
  <si>
    <t>朝日</t>
  </si>
  <si>
    <t>大村</t>
  </si>
  <si>
    <t>武田</t>
  </si>
  <si>
    <t>大井</t>
  </si>
  <si>
    <t>０8.21</t>
  </si>
  <si>
    <t>2006北信越20傑　【男子100m】</t>
  </si>
  <si>
    <t>2006北信越20傑【男子200m】</t>
  </si>
  <si>
    <t>2006北信越20傑【男子800m】</t>
  </si>
  <si>
    <t>2006北信越20傑【男子1500m】</t>
  </si>
  <si>
    <t>2006北信越20傑【男子3000m】</t>
  </si>
  <si>
    <t>2006北信越20傑【男子110mH(0.914/9.14)】</t>
  </si>
  <si>
    <t>2006北信越20傑【男子4×100mR)】</t>
  </si>
  <si>
    <t>2006北信越20傑【男子走高跳】</t>
  </si>
  <si>
    <t>2006北信越20傑【男子棒高跳】</t>
  </si>
  <si>
    <t>2006北信越20傑【男子走幅跳】</t>
  </si>
  <si>
    <t>2006北信越20傑【男子400m】</t>
  </si>
  <si>
    <t>2006北信越20傑【男子砲丸投(5kg)】</t>
  </si>
  <si>
    <t>2006北信越20傑【男子四種競技】</t>
  </si>
  <si>
    <t>07.21</t>
  </si>
  <si>
    <t>07.26</t>
  </si>
  <si>
    <t>07.15</t>
  </si>
  <si>
    <t>07.01</t>
  </si>
  <si>
    <t>06.01</t>
  </si>
  <si>
    <t>上越秋季記</t>
  </si>
  <si>
    <t>酒井</t>
  </si>
  <si>
    <t>谷崎</t>
  </si>
  <si>
    <t>福村</t>
  </si>
  <si>
    <t>06.09</t>
  </si>
  <si>
    <t>富山地区</t>
  </si>
  <si>
    <t>五福</t>
  </si>
  <si>
    <t>大野</t>
  </si>
  <si>
    <t>大和</t>
  </si>
  <si>
    <t>1.9</t>
  </si>
  <si>
    <t>07.23</t>
  </si>
  <si>
    <t>09.22</t>
  </si>
  <si>
    <t>県中陸上</t>
  </si>
  <si>
    <t>2.0</t>
  </si>
  <si>
    <t>飯塚　和斗</t>
  </si>
  <si>
    <t>柏崎南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</si>
</sst>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_);[Red]\(0\)"/>
    <numFmt numFmtId="181" formatCode="0.00_);[Red]\(0.00\)"/>
    <numFmt numFmtId="182" formatCode="0.0_ "/>
    <numFmt numFmtId="183" formatCode="##&quot;秒&quot;##"/>
    <numFmt numFmtId="184" formatCode="#&quot;分&quot;##&quot;秒&quot;##"/>
    <numFmt numFmtId="185" formatCode="#&quot;分&quot;##&quot;秒&quot;#"/>
    <numFmt numFmtId="186" formatCode="#&quot;m&quot;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24"/>
      </right>
      <top>
        <color indexed="24"/>
      </top>
      <bottom>
        <color indexed="24"/>
      </bottom>
    </border>
    <border>
      <left style="medium"/>
      <right>
        <color indexed="24"/>
      </right>
      <top>
        <color indexed="24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/>
      <top style="medium"/>
      <bottom style="medium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/>
    </border>
    <border>
      <left style="thin">
        <color indexed="8"/>
      </left>
      <right style="hair"/>
      <top style="hair"/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9" fillId="0" borderId="1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0" fontId="9" fillId="0" borderId="4" xfId="0" applyNumberFormat="1" applyFont="1" applyBorder="1" applyAlignment="1">
      <alignment/>
    </xf>
    <xf numFmtId="49" fontId="9" fillId="0" borderId="2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179" fontId="9" fillId="0" borderId="2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2" xfId="0" applyNumberFormat="1" applyFont="1" applyBorder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177" fontId="9" fillId="0" borderId="4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7" fontId="9" fillId="2" borderId="2" xfId="0" applyNumberFormat="1" applyFont="1" applyFill="1" applyBorder="1" applyAlignment="1">
      <alignment horizontal="righ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/>
    </xf>
    <xf numFmtId="0" fontId="9" fillId="2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1" fontId="9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right" vertical="center"/>
    </xf>
    <xf numFmtId="0" fontId="9" fillId="0" borderId="5" xfId="0" applyNumberFormat="1" applyFont="1" applyBorder="1" applyAlignment="1">
      <alignment/>
    </xf>
    <xf numFmtId="49" fontId="9" fillId="0" borderId="5" xfId="0" applyNumberFormat="1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0" fontId="9" fillId="0" borderId="5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/>
    </xf>
    <xf numFmtId="49" fontId="9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49" fontId="9" fillId="0" borderId="5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NumberFormat="1" applyFont="1" applyBorder="1" applyAlignment="1">
      <alignment/>
    </xf>
    <xf numFmtId="49" fontId="9" fillId="0" borderId="7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1" fontId="9" fillId="0" borderId="7" xfId="0" applyNumberFormat="1" applyFont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/>
    </xf>
    <xf numFmtId="49" fontId="9" fillId="0" borderId="1" xfId="0" applyNumberFormat="1" applyFont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right" vertical="center"/>
    </xf>
    <xf numFmtId="0" fontId="9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8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0" fontId="9" fillId="0" borderId="21" xfId="0" applyNumberFormat="1" applyFont="1" applyBorder="1" applyAlignment="1">
      <alignment/>
    </xf>
    <xf numFmtId="0" fontId="12" fillId="0" borderId="2" xfId="0" applyFont="1" applyFill="1" applyBorder="1" applyAlignment="1">
      <alignment horizontal="left" vertical="center"/>
    </xf>
    <xf numFmtId="0" fontId="9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9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9" fillId="0" borderId="27" xfId="0" applyNumberFormat="1" applyFont="1" applyBorder="1" applyAlignment="1">
      <alignment/>
    </xf>
    <xf numFmtId="0" fontId="9" fillId="0" borderId="28" xfId="0" applyNumberFormat="1" applyFont="1" applyBorder="1" applyAlignment="1">
      <alignment/>
    </xf>
    <xf numFmtId="0" fontId="9" fillId="0" borderId="29" xfId="0" applyNumberFormat="1" applyFont="1" applyBorder="1" applyAlignment="1">
      <alignment/>
    </xf>
    <xf numFmtId="0" fontId="9" fillId="0" borderId="4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0" borderId="30" xfId="0" applyNumberFormat="1" applyFont="1" applyBorder="1" applyAlignment="1">
      <alignment/>
    </xf>
    <xf numFmtId="0" fontId="9" fillId="0" borderId="31" xfId="0" applyNumberFormat="1" applyFont="1" applyBorder="1" applyAlignment="1">
      <alignment/>
    </xf>
    <xf numFmtId="49" fontId="9" fillId="0" borderId="31" xfId="0" applyNumberFormat="1" applyFont="1" applyBorder="1" applyAlignment="1">
      <alignment horizontal="right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/>
    </xf>
    <xf numFmtId="177" fontId="9" fillId="0" borderId="2" xfId="0" applyNumberFormat="1" applyFont="1" applyBorder="1" applyAlignment="1">
      <alignment/>
    </xf>
    <xf numFmtId="179" fontId="9" fillId="0" borderId="4" xfId="0" applyNumberFormat="1" applyFont="1" applyBorder="1" applyAlignment="1">
      <alignment/>
    </xf>
    <xf numFmtId="0" fontId="9" fillId="2" borderId="5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/>
    </xf>
    <xf numFmtId="177" fontId="9" fillId="0" borderId="4" xfId="0" applyNumberFormat="1" applyFont="1" applyBorder="1" applyAlignment="1">
      <alignment/>
    </xf>
    <xf numFmtId="0" fontId="9" fillId="0" borderId="0" xfId="0" applyFont="1" applyBorder="1" applyAlignment="1">
      <alignment/>
    </xf>
    <xf numFmtId="179" fontId="9" fillId="0" borderId="12" xfId="0" applyNumberFormat="1" applyFont="1" applyBorder="1" applyAlignment="1">
      <alignment horizontal="center"/>
    </xf>
    <xf numFmtId="0" fontId="9" fillId="2" borderId="3" xfId="0" applyNumberFormat="1" applyFont="1" applyFill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/>
    </xf>
    <xf numFmtId="0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77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right"/>
    </xf>
    <xf numFmtId="177" fontId="9" fillId="0" borderId="2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/>
    </xf>
    <xf numFmtId="49" fontId="9" fillId="0" borderId="34" xfId="0" applyNumberFormat="1" applyFont="1" applyBorder="1" applyAlignment="1">
      <alignment horizontal="right"/>
    </xf>
    <xf numFmtId="177" fontId="9" fillId="0" borderId="34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center"/>
    </xf>
    <xf numFmtId="0" fontId="9" fillId="2" borderId="34" xfId="0" applyNumberFormat="1" applyFont="1" applyFill="1" applyBorder="1" applyAlignment="1">
      <alignment horizontal="center"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right" vertical="center"/>
    </xf>
    <xf numFmtId="1" fontId="9" fillId="2" borderId="4" xfId="0" applyNumberFormat="1" applyFont="1" applyFill="1" applyBorder="1" applyAlignment="1">
      <alignment horizontal="center" vertical="center"/>
    </xf>
    <xf numFmtId="0" fontId="9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4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177" fontId="12" fillId="0" borderId="4" xfId="0" applyNumberFormat="1" applyFont="1" applyBorder="1" applyAlignment="1">
      <alignment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49" fontId="12" fillId="0" borderId="2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/>
    </xf>
    <xf numFmtId="1" fontId="9" fillId="2" borderId="5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/>
    </xf>
    <xf numFmtId="0" fontId="9" fillId="0" borderId="38" xfId="0" applyNumberFormat="1" applyFont="1" applyBorder="1" applyAlignment="1">
      <alignment/>
    </xf>
    <xf numFmtId="177" fontId="9" fillId="0" borderId="3" xfId="0" applyNumberFormat="1" applyFont="1" applyBorder="1" applyAlignment="1">
      <alignment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177" fontId="9" fillId="0" borderId="1" xfId="0" applyNumberFormat="1" applyFont="1" applyBorder="1" applyAlignment="1">
      <alignment/>
    </xf>
    <xf numFmtId="177" fontId="9" fillId="2" borderId="3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0" fontId="9" fillId="0" borderId="39" xfId="0" applyNumberFormat="1" applyFont="1" applyBorder="1" applyAlignment="1">
      <alignment/>
    </xf>
    <xf numFmtId="1" fontId="9" fillId="3" borderId="1" xfId="0" applyNumberFormat="1" applyFont="1" applyFill="1" applyBorder="1" applyAlignment="1">
      <alignment horizontal="center" vertical="center"/>
    </xf>
    <xf numFmtId="0" fontId="9" fillId="2" borderId="38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vertical="top" shrinkToFit="1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top" shrinkToFit="1"/>
    </xf>
    <xf numFmtId="0" fontId="9" fillId="0" borderId="40" xfId="0" applyNumberFormat="1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vertical="top" shrinkToFit="1"/>
    </xf>
    <xf numFmtId="0" fontId="9" fillId="0" borderId="42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top" shrinkToFit="1"/>
    </xf>
    <xf numFmtId="0" fontId="9" fillId="0" borderId="42" xfId="0" applyNumberFormat="1" applyFont="1" applyBorder="1" applyAlignment="1">
      <alignment horizontal="center" vertical="center" shrinkToFit="1"/>
    </xf>
    <xf numFmtId="0" fontId="9" fillId="0" borderId="38" xfId="0" applyNumberFormat="1" applyFont="1" applyBorder="1" applyAlignment="1">
      <alignment horizontal="left" vertical="center"/>
    </xf>
    <xf numFmtId="49" fontId="9" fillId="0" borderId="38" xfId="0" applyNumberFormat="1" applyFont="1" applyBorder="1" applyAlignment="1">
      <alignment horizontal="right"/>
    </xf>
    <xf numFmtId="177" fontId="9" fillId="0" borderId="38" xfId="0" applyNumberFormat="1" applyFont="1" applyBorder="1" applyAlignment="1">
      <alignment/>
    </xf>
    <xf numFmtId="0" fontId="9" fillId="0" borderId="38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 vertical="top" shrinkToFit="1"/>
    </xf>
    <xf numFmtId="0" fontId="9" fillId="0" borderId="42" xfId="0" applyNumberFormat="1" applyFont="1" applyBorder="1" applyAlignment="1">
      <alignment horizontal="center" vertical="top" shrinkToFit="1"/>
    </xf>
    <xf numFmtId="0" fontId="9" fillId="2" borderId="31" xfId="0" applyNumberFormat="1" applyFont="1" applyFill="1" applyBorder="1" applyAlignment="1">
      <alignment horizontal="left" vertical="center"/>
    </xf>
    <xf numFmtId="0" fontId="9" fillId="2" borderId="3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178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82" fontId="9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178" fontId="9" fillId="0" borderId="47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4" xfId="0" applyNumberFormat="1" applyFont="1" applyFill="1" applyBorder="1" applyAlignment="1">
      <alignment/>
    </xf>
    <xf numFmtId="0" fontId="9" fillId="0" borderId="4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left" shrinkToFit="1"/>
    </xf>
    <xf numFmtId="0" fontId="9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2" xfId="0" applyNumberFormat="1" applyFont="1" applyFill="1" applyBorder="1" applyAlignment="1">
      <alignment/>
    </xf>
    <xf numFmtId="0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 shrinkToFit="1"/>
    </xf>
    <xf numFmtId="0" fontId="9" fillId="0" borderId="17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shrinkToFit="1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4" xfId="0" applyFont="1" applyFill="1" applyBorder="1" applyAlignment="1">
      <alignment/>
    </xf>
    <xf numFmtId="0" fontId="9" fillId="0" borderId="5" xfId="0" applyNumberFormat="1" applyFont="1" applyFill="1" applyBorder="1" applyAlignment="1">
      <alignment/>
    </xf>
    <xf numFmtId="0" fontId="9" fillId="0" borderId="5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right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right"/>
    </xf>
    <xf numFmtId="0" fontId="9" fillId="0" borderId="5" xfId="0" applyNumberFormat="1" applyFont="1" applyFill="1" applyBorder="1" applyAlignment="1">
      <alignment horizontal="left" shrinkToFit="1"/>
    </xf>
    <xf numFmtId="0" fontId="9" fillId="0" borderId="25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shrinkToFit="1"/>
    </xf>
    <xf numFmtId="0" fontId="9" fillId="0" borderId="29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50" xfId="0" applyNumberFormat="1" applyFont="1" applyFill="1" applyBorder="1" applyAlignment="1">
      <alignment/>
    </xf>
    <xf numFmtId="0" fontId="9" fillId="0" borderId="50" xfId="0" applyNumberFormat="1" applyFont="1" applyFill="1" applyBorder="1" applyAlignment="1">
      <alignment horizontal="left"/>
    </xf>
    <xf numFmtId="0" fontId="9" fillId="0" borderId="50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horizontal="left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right"/>
    </xf>
    <xf numFmtId="0" fontId="9" fillId="0" borderId="50" xfId="0" applyFont="1" applyFill="1" applyBorder="1" applyAlignment="1">
      <alignment horizontal="left" shrinkToFit="1"/>
    </xf>
    <xf numFmtId="0" fontId="9" fillId="0" borderId="5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NumberFormat="1" applyFont="1" applyFill="1" applyBorder="1" applyAlignment="1">
      <alignment/>
    </xf>
    <xf numFmtId="0" fontId="9" fillId="0" borderId="38" xfId="0" applyNumberFormat="1" applyFont="1" applyFill="1" applyBorder="1" applyAlignment="1">
      <alignment horizontal="left"/>
    </xf>
    <xf numFmtId="0" fontId="9" fillId="0" borderId="38" xfId="0" applyNumberFormat="1" applyFont="1" applyFill="1" applyBorder="1" applyAlignment="1">
      <alignment horizontal="right"/>
    </xf>
    <xf numFmtId="49" fontId="9" fillId="0" borderId="38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shrinkToFit="1"/>
    </xf>
    <xf numFmtId="1" fontId="9" fillId="0" borderId="0" xfId="0" applyNumberFormat="1" applyFont="1" applyAlignment="1">
      <alignment/>
    </xf>
    <xf numFmtId="0" fontId="9" fillId="0" borderId="52" xfId="0" applyNumberFormat="1" applyFont="1" applyBorder="1" applyAlignment="1">
      <alignment horizontal="center"/>
    </xf>
    <xf numFmtId="0" fontId="9" fillId="0" borderId="53" xfId="0" applyNumberFormat="1" applyFont="1" applyBorder="1" applyAlignment="1">
      <alignment horizontal="center"/>
    </xf>
    <xf numFmtId="179" fontId="9" fillId="0" borderId="53" xfId="0" applyNumberFormat="1" applyFont="1" applyBorder="1" applyAlignment="1">
      <alignment horizontal="center"/>
    </xf>
    <xf numFmtId="0" fontId="9" fillId="0" borderId="54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9" fillId="0" borderId="9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left" shrinkToFit="1"/>
    </xf>
    <xf numFmtId="0" fontId="9" fillId="0" borderId="5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56" xfId="0" applyNumberFormat="1" applyFont="1" applyBorder="1" applyAlignment="1">
      <alignment horizontal="left"/>
    </xf>
    <xf numFmtId="178" fontId="9" fillId="0" borderId="56" xfId="0" applyNumberFormat="1" applyFont="1" applyBorder="1" applyAlignment="1">
      <alignment horizontal="left"/>
    </xf>
    <xf numFmtId="0" fontId="9" fillId="0" borderId="56" xfId="0" applyNumberFormat="1" applyFont="1" applyBorder="1" applyAlignment="1">
      <alignment horizontal="center"/>
    </xf>
    <xf numFmtId="0" fontId="9" fillId="0" borderId="56" xfId="0" applyNumberFormat="1" applyFont="1" applyBorder="1" applyAlignment="1">
      <alignment horizontal="left" shrinkToFit="1"/>
    </xf>
    <xf numFmtId="0" fontId="9" fillId="0" borderId="57" xfId="0" applyNumberFormat="1" applyFont="1" applyBorder="1" applyAlignment="1">
      <alignment horizontal="left"/>
    </xf>
    <xf numFmtId="0" fontId="9" fillId="0" borderId="58" xfId="0" applyNumberFormat="1" applyFont="1" applyBorder="1" applyAlignment="1">
      <alignment horizontal="left"/>
    </xf>
    <xf numFmtId="0" fontId="9" fillId="0" borderId="58" xfId="0" applyNumberFormat="1" applyFont="1" applyBorder="1" applyAlignment="1">
      <alignment horizontal="center"/>
    </xf>
    <xf numFmtId="0" fontId="9" fillId="0" borderId="59" xfId="0" applyNumberFormat="1" applyFont="1" applyBorder="1" applyAlignment="1">
      <alignment horizontal="left"/>
    </xf>
    <xf numFmtId="0" fontId="9" fillId="0" borderId="60" xfId="0" applyNumberFormat="1" applyFont="1" applyBorder="1" applyAlignment="1">
      <alignment horizontal="left"/>
    </xf>
    <xf numFmtId="178" fontId="9" fillId="0" borderId="60" xfId="0" applyNumberFormat="1" applyFont="1" applyBorder="1" applyAlignment="1">
      <alignment horizontal="left"/>
    </xf>
    <xf numFmtId="0" fontId="9" fillId="0" borderId="60" xfId="0" applyNumberFormat="1" applyFont="1" applyBorder="1" applyAlignment="1">
      <alignment horizontal="center"/>
    </xf>
    <xf numFmtId="0" fontId="9" fillId="0" borderId="61" xfId="0" applyNumberFormat="1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33" xfId="0" applyNumberFormat="1" applyFont="1" applyBorder="1" applyAlignment="1">
      <alignment horizontal="left"/>
    </xf>
    <xf numFmtId="178" fontId="9" fillId="0" borderId="33" xfId="0" applyNumberFormat="1" applyFont="1" applyBorder="1" applyAlignment="1">
      <alignment horizontal="left"/>
    </xf>
    <xf numFmtId="0" fontId="9" fillId="0" borderId="33" xfId="0" applyNumberFormat="1" applyFont="1" applyBorder="1" applyAlignment="1">
      <alignment horizontal="center"/>
    </xf>
    <xf numFmtId="0" fontId="9" fillId="0" borderId="62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49" fontId="9" fillId="0" borderId="56" xfId="0" applyNumberFormat="1" applyFont="1" applyBorder="1" applyAlignment="1">
      <alignment horizontal="right"/>
    </xf>
    <xf numFmtId="49" fontId="9" fillId="0" borderId="58" xfId="0" applyNumberFormat="1" applyFont="1" applyBorder="1" applyAlignment="1">
      <alignment horizontal="right"/>
    </xf>
    <xf numFmtId="49" fontId="9" fillId="0" borderId="60" xfId="0" applyNumberFormat="1" applyFont="1" applyBorder="1" applyAlignment="1">
      <alignment horizontal="right"/>
    </xf>
    <xf numFmtId="0" fontId="9" fillId="0" borderId="63" xfId="0" applyNumberFormat="1" applyFont="1" applyBorder="1" applyAlignment="1">
      <alignment horizontal="left"/>
    </xf>
    <xf numFmtId="178" fontId="9" fillId="0" borderId="63" xfId="0" applyNumberFormat="1" applyFont="1" applyBorder="1" applyAlignment="1">
      <alignment horizontal="left"/>
    </xf>
    <xf numFmtId="0" fontId="9" fillId="0" borderId="63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right"/>
    </xf>
    <xf numFmtId="0" fontId="9" fillId="0" borderId="64" xfId="0" applyNumberFormat="1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0" fontId="9" fillId="0" borderId="33" xfId="0" applyNumberFormat="1" applyFont="1" applyBorder="1" applyAlignment="1">
      <alignment horizontal="left" shrinkToFit="1"/>
    </xf>
    <xf numFmtId="177" fontId="9" fillId="0" borderId="31" xfId="0" applyNumberFormat="1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left" vertical="center"/>
    </xf>
    <xf numFmtId="1" fontId="9" fillId="0" borderId="3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/>
    </xf>
    <xf numFmtId="49" fontId="9" fillId="0" borderId="31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65" xfId="0" applyNumberFormat="1" applyFont="1" applyBorder="1" applyAlignment="1">
      <alignment horizontal="right"/>
    </xf>
    <xf numFmtId="0" fontId="9" fillId="0" borderId="66" xfId="0" applyNumberFormat="1" applyFont="1" applyBorder="1" applyAlignment="1">
      <alignment horizontal="right"/>
    </xf>
    <xf numFmtId="0" fontId="9" fillId="0" borderId="67" xfId="0" applyNumberFormat="1" applyFont="1" applyBorder="1" applyAlignment="1">
      <alignment horizontal="right"/>
    </xf>
    <xf numFmtId="0" fontId="9" fillId="0" borderId="68" xfId="0" applyNumberFormat="1" applyFont="1" applyBorder="1" applyAlignment="1">
      <alignment horizontal="right"/>
    </xf>
    <xf numFmtId="0" fontId="9" fillId="0" borderId="69" xfId="0" applyNumberFormat="1" applyFont="1" applyBorder="1" applyAlignment="1">
      <alignment horizontal="right"/>
    </xf>
    <xf numFmtId="0" fontId="9" fillId="0" borderId="70" xfId="0" applyNumberFormat="1" applyFont="1" applyBorder="1" applyAlignment="1">
      <alignment horizontal="right"/>
    </xf>
    <xf numFmtId="177" fontId="9" fillId="0" borderId="38" xfId="0" applyNumberFormat="1" applyFont="1" applyBorder="1" applyAlignment="1">
      <alignment horizontal="right" vertical="center"/>
    </xf>
    <xf numFmtId="0" fontId="11" fillId="0" borderId="41" xfId="0" applyFont="1" applyBorder="1" applyAlignment="1">
      <alignment horizontal="left"/>
    </xf>
    <xf numFmtId="183" fontId="9" fillId="0" borderId="1" xfId="0" applyNumberFormat="1" applyFont="1" applyBorder="1" applyAlignment="1">
      <alignment horizontal="right" vertical="center"/>
    </xf>
    <xf numFmtId="183" fontId="9" fillId="0" borderId="2" xfId="0" applyNumberFormat="1" applyFont="1" applyBorder="1" applyAlignment="1">
      <alignment horizontal="right" vertical="center"/>
    </xf>
    <xf numFmtId="183" fontId="9" fillId="0" borderId="2" xfId="0" applyNumberFormat="1" applyFont="1" applyBorder="1" applyAlignment="1">
      <alignment horizontal="right"/>
    </xf>
    <xf numFmtId="183" fontId="9" fillId="0" borderId="3" xfId="0" applyNumberFormat="1" applyFont="1" applyBorder="1" applyAlignment="1">
      <alignment horizontal="right" vertical="center"/>
    </xf>
    <xf numFmtId="183" fontId="9" fillId="0" borderId="4" xfId="0" applyNumberFormat="1" applyFont="1" applyBorder="1" applyAlignment="1">
      <alignment horizontal="right" vertical="center"/>
    </xf>
    <xf numFmtId="183" fontId="9" fillId="0" borderId="4" xfId="0" applyNumberFormat="1" applyFont="1" applyBorder="1" applyAlignment="1">
      <alignment horizontal="right"/>
    </xf>
    <xf numFmtId="183" fontId="9" fillId="0" borderId="3" xfId="0" applyNumberFormat="1" applyFont="1" applyBorder="1" applyAlignment="1">
      <alignment horizontal="right"/>
    </xf>
    <xf numFmtId="177" fontId="11" fillId="0" borderId="42" xfId="0" applyNumberFormat="1" applyFont="1" applyBorder="1" applyAlignment="1">
      <alignment horizontal="left"/>
    </xf>
    <xf numFmtId="177" fontId="11" fillId="0" borderId="71" xfId="0" applyNumberFormat="1" applyFont="1" applyBorder="1" applyAlignment="1">
      <alignment horizontal="left"/>
    </xf>
    <xf numFmtId="177" fontId="11" fillId="0" borderId="0" xfId="0" applyNumberFormat="1" applyFont="1" applyBorder="1" applyAlignment="1">
      <alignment horizontal="left"/>
    </xf>
    <xf numFmtId="177" fontId="11" fillId="0" borderId="0" xfId="0" applyNumberFormat="1" applyFont="1" applyBorder="1" applyAlignment="1">
      <alignment horizontal="left"/>
    </xf>
    <xf numFmtId="177" fontId="11" fillId="0" borderId="72" xfId="0" applyNumberFormat="1" applyFont="1" applyBorder="1" applyAlignment="1">
      <alignment horizontal="left"/>
    </xf>
    <xf numFmtId="183" fontId="9" fillId="0" borderId="7" xfId="0" applyNumberFormat="1" applyFont="1" applyBorder="1" applyAlignment="1">
      <alignment horizontal="right" vertical="center"/>
    </xf>
    <xf numFmtId="183" fontId="9" fillId="0" borderId="38" xfId="0" applyNumberFormat="1" applyFont="1" applyBorder="1" applyAlignment="1">
      <alignment horizontal="right" vertical="center"/>
    </xf>
    <xf numFmtId="183" fontId="9" fillId="0" borderId="5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horizontal="right" vertical="center"/>
    </xf>
    <xf numFmtId="183" fontId="9" fillId="0" borderId="5" xfId="0" applyNumberFormat="1" applyFont="1" applyBorder="1" applyAlignment="1">
      <alignment horizontal="right" vertical="center"/>
    </xf>
    <xf numFmtId="183" fontId="9" fillId="0" borderId="10" xfId="0" applyNumberFormat="1" applyFont="1" applyBorder="1" applyAlignment="1">
      <alignment horizontal="right"/>
    </xf>
    <xf numFmtId="183" fontId="9" fillId="0" borderId="31" xfId="0" applyNumberFormat="1" applyFont="1" applyBorder="1" applyAlignment="1">
      <alignment horizontal="right"/>
    </xf>
    <xf numFmtId="184" fontId="9" fillId="2" borderId="1" xfId="0" applyNumberFormat="1" applyFont="1" applyFill="1" applyBorder="1" applyAlignment="1">
      <alignment horizontal="right" vertical="center"/>
    </xf>
    <xf numFmtId="184" fontId="9" fillId="0" borderId="2" xfId="0" applyNumberFormat="1" applyFont="1" applyBorder="1" applyAlignment="1">
      <alignment horizontal="right"/>
    </xf>
    <xf numFmtId="184" fontId="9" fillId="2" borderId="2" xfId="0" applyNumberFormat="1" applyFont="1" applyFill="1" applyBorder="1" applyAlignment="1">
      <alignment horizontal="right" vertical="center"/>
    </xf>
    <xf numFmtId="184" fontId="9" fillId="2" borderId="3" xfId="0" applyNumberFormat="1" applyFont="1" applyFill="1" applyBorder="1" applyAlignment="1">
      <alignment horizontal="right" vertical="center"/>
    </xf>
    <xf numFmtId="184" fontId="9" fillId="2" borderId="4" xfId="0" applyNumberFormat="1" applyFont="1" applyFill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/>
    </xf>
    <xf numFmtId="184" fontId="9" fillId="2" borderId="7" xfId="0" applyNumberFormat="1" applyFont="1" applyFill="1" applyBorder="1" applyAlignment="1">
      <alignment horizontal="right" vertical="center"/>
    </xf>
    <xf numFmtId="184" fontId="9" fillId="0" borderId="6" xfId="0" applyNumberFormat="1" applyFont="1" applyBorder="1" applyAlignment="1">
      <alignment horizontal="right"/>
    </xf>
    <xf numFmtId="184" fontId="9" fillId="0" borderId="4" xfId="0" applyNumberFormat="1" applyFont="1" applyBorder="1" applyAlignment="1">
      <alignment horizontal="right"/>
    </xf>
    <xf numFmtId="184" fontId="9" fillId="0" borderId="31" xfId="0" applyNumberFormat="1" applyFont="1" applyBorder="1" applyAlignment="1">
      <alignment horizontal="right"/>
    </xf>
    <xf numFmtId="184" fontId="9" fillId="0" borderId="3" xfId="0" applyNumberFormat="1" applyFont="1" applyBorder="1" applyAlignment="1">
      <alignment horizontal="right"/>
    </xf>
    <xf numFmtId="185" fontId="9" fillId="2" borderId="1" xfId="0" applyNumberFormat="1" applyFont="1" applyFill="1" applyBorder="1" applyAlignment="1">
      <alignment horizontal="right" vertical="center"/>
    </xf>
    <xf numFmtId="184" fontId="9" fillId="2" borderId="5" xfId="0" applyNumberFormat="1" applyFont="1" applyFill="1" applyBorder="1" applyAlignment="1">
      <alignment horizontal="right" vertical="center"/>
    </xf>
    <xf numFmtId="184" fontId="9" fillId="2" borderId="10" xfId="0" applyNumberFormat="1" applyFont="1" applyFill="1" applyBorder="1" applyAlignment="1">
      <alignment horizontal="right" vertical="center"/>
    </xf>
    <xf numFmtId="185" fontId="9" fillId="2" borderId="2" xfId="0" applyNumberFormat="1" applyFont="1" applyFill="1" applyBorder="1" applyAlignment="1">
      <alignment horizontal="right" vertical="center"/>
    </xf>
    <xf numFmtId="183" fontId="9" fillId="0" borderId="1" xfId="0" applyNumberFormat="1" applyFont="1" applyBorder="1" applyAlignment="1">
      <alignment horizontal="right"/>
    </xf>
    <xf numFmtId="183" fontId="9" fillId="0" borderId="9" xfId="0" applyNumberFormat="1" applyFont="1" applyBorder="1" applyAlignment="1">
      <alignment horizontal="center"/>
    </xf>
    <xf numFmtId="183" fontId="9" fillId="0" borderId="56" xfId="0" applyNumberFormat="1" applyFont="1" applyBorder="1" applyAlignment="1">
      <alignment horizontal="center"/>
    </xf>
    <xf numFmtId="183" fontId="9" fillId="0" borderId="58" xfId="0" applyNumberFormat="1" applyFont="1" applyBorder="1" applyAlignment="1">
      <alignment horizontal="center"/>
    </xf>
    <xf numFmtId="183" fontId="9" fillId="0" borderId="60" xfId="0" applyNumberFormat="1" applyFont="1" applyBorder="1" applyAlignment="1">
      <alignment horizontal="center"/>
    </xf>
    <xf numFmtId="183" fontId="9" fillId="0" borderId="33" xfId="0" applyNumberFormat="1" applyFont="1" applyBorder="1" applyAlignment="1">
      <alignment horizontal="center"/>
    </xf>
    <xf numFmtId="183" fontId="9" fillId="0" borderId="63" xfId="0" applyNumberFormat="1" applyFont="1" applyBorder="1" applyAlignment="1">
      <alignment horizontal="center"/>
    </xf>
    <xf numFmtId="186" fontId="9" fillId="0" borderId="1" xfId="0" applyNumberFormat="1" applyFont="1" applyBorder="1" applyAlignment="1">
      <alignment horizontal="right"/>
    </xf>
    <xf numFmtId="186" fontId="9" fillId="0" borderId="2" xfId="0" applyNumberFormat="1" applyFont="1" applyBorder="1" applyAlignment="1">
      <alignment horizontal="right"/>
    </xf>
    <xf numFmtId="186" fontId="9" fillId="0" borderId="2" xfId="0" applyNumberFormat="1" applyFont="1" applyBorder="1" applyAlignment="1">
      <alignment horizontal="right" vertical="center"/>
    </xf>
    <xf numFmtId="186" fontId="9" fillId="0" borderId="3" xfId="0" applyNumberFormat="1" applyFont="1" applyBorder="1" applyAlignment="1">
      <alignment horizontal="right"/>
    </xf>
    <xf numFmtId="186" fontId="9" fillId="0" borderId="4" xfId="0" applyNumberFormat="1" applyFont="1" applyBorder="1" applyAlignment="1">
      <alignment horizontal="right"/>
    </xf>
    <xf numFmtId="186" fontId="9" fillId="0" borderId="3" xfId="0" applyNumberFormat="1" applyFont="1" applyBorder="1" applyAlignment="1">
      <alignment horizontal="right" vertical="center"/>
    </xf>
    <xf numFmtId="186" fontId="9" fillId="0" borderId="38" xfId="0" applyNumberFormat="1" applyFont="1" applyBorder="1" applyAlignment="1">
      <alignment horizontal="right"/>
    </xf>
    <xf numFmtId="186" fontId="9" fillId="0" borderId="1" xfId="0" applyNumberFormat="1" applyFont="1" applyBorder="1" applyAlignment="1">
      <alignment horizontal="right" vertical="center"/>
    </xf>
    <xf numFmtId="186" fontId="9" fillId="0" borderId="4" xfId="0" applyNumberFormat="1" applyFont="1" applyBorder="1" applyAlignment="1">
      <alignment horizontal="right" vertical="center"/>
    </xf>
    <xf numFmtId="186" fontId="9" fillId="0" borderId="38" xfId="0" applyNumberFormat="1" applyFont="1" applyBorder="1" applyAlignment="1">
      <alignment horizontal="right" vertical="center"/>
    </xf>
    <xf numFmtId="186" fontId="9" fillId="0" borderId="31" xfId="0" applyNumberFormat="1" applyFont="1" applyBorder="1" applyAlignment="1">
      <alignment horizontal="right"/>
    </xf>
    <xf numFmtId="183" fontId="9" fillId="0" borderId="4" xfId="0" applyNumberFormat="1" applyFont="1" applyFill="1" applyBorder="1" applyAlignment="1">
      <alignment horizontal="right"/>
    </xf>
    <xf numFmtId="183" fontId="9" fillId="0" borderId="2" xfId="0" applyNumberFormat="1" applyFont="1" applyFill="1" applyBorder="1" applyAlignment="1">
      <alignment horizontal="right"/>
    </xf>
    <xf numFmtId="183" fontId="9" fillId="0" borderId="5" xfId="0" applyNumberFormat="1" applyFont="1" applyFill="1" applyBorder="1" applyAlignment="1">
      <alignment horizontal="right"/>
    </xf>
    <xf numFmtId="183" fontId="9" fillId="0" borderId="10" xfId="0" applyNumberFormat="1" applyFont="1" applyFill="1" applyBorder="1" applyAlignment="1">
      <alignment horizontal="right"/>
    </xf>
    <xf numFmtId="183" fontId="9" fillId="0" borderId="2" xfId="0" applyNumberFormat="1" applyFont="1" applyFill="1" applyBorder="1" applyAlignment="1">
      <alignment horizontal="right" vertical="center"/>
    </xf>
    <xf numFmtId="183" fontId="9" fillId="0" borderId="50" xfId="0" applyNumberFormat="1" applyFont="1" applyFill="1" applyBorder="1" applyAlignment="1">
      <alignment horizontal="right" vertical="center"/>
    </xf>
    <xf numFmtId="183" fontId="9" fillId="0" borderId="38" xfId="0" applyNumberFormat="1" applyFont="1" applyFill="1" applyBorder="1" applyAlignment="1">
      <alignment horizontal="right" vertical="center"/>
    </xf>
    <xf numFmtId="186" fontId="9" fillId="0" borderId="4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/>
    </xf>
    <xf numFmtId="186" fontId="9" fillId="0" borderId="5" xfId="0" applyNumberFormat="1" applyFont="1" applyFill="1" applyBorder="1" applyAlignment="1">
      <alignment horizontal="right"/>
    </xf>
    <xf numFmtId="186" fontId="9" fillId="0" borderId="10" xfId="0" applyNumberFormat="1" applyFont="1" applyFill="1" applyBorder="1" applyAlignment="1">
      <alignment horizontal="right"/>
    </xf>
    <xf numFmtId="186" fontId="9" fillId="0" borderId="2" xfId="0" applyNumberFormat="1" applyFont="1" applyFill="1" applyBorder="1" applyAlignment="1">
      <alignment horizontal="right" vertical="center"/>
    </xf>
    <xf numFmtId="186" fontId="9" fillId="0" borderId="50" xfId="0" applyNumberFormat="1" applyFont="1" applyFill="1" applyBorder="1" applyAlignment="1">
      <alignment horizontal="right" vertical="center"/>
    </xf>
    <xf numFmtId="186" fontId="9" fillId="0" borderId="38" xfId="0" applyNumberFormat="1" applyFont="1" applyFill="1" applyBorder="1" applyAlignment="1">
      <alignment horizontal="right" vertical="center"/>
    </xf>
    <xf numFmtId="182" fontId="9" fillId="0" borderId="73" xfId="0" applyNumberFormat="1" applyFont="1" applyBorder="1" applyAlignment="1">
      <alignment horizontal="center"/>
    </xf>
    <xf numFmtId="49" fontId="9" fillId="0" borderId="74" xfId="0" applyNumberFormat="1" applyFont="1" applyFill="1" applyBorder="1" applyAlignment="1">
      <alignment horizontal="right"/>
    </xf>
    <xf numFmtId="49" fontId="9" fillId="0" borderId="75" xfId="0" applyNumberFormat="1" applyFont="1" applyFill="1" applyBorder="1" applyAlignment="1">
      <alignment horizontal="right"/>
    </xf>
    <xf numFmtId="49" fontId="9" fillId="0" borderId="76" xfId="0" applyNumberFormat="1" applyFont="1" applyFill="1" applyBorder="1" applyAlignment="1">
      <alignment horizontal="right"/>
    </xf>
    <xf numFmtId="49" fontId="9" fillId="0" borderId="77" xfId="0" applyNumberFormat="1" applyFont="1" applyFill="1" applyBorder="1" applyAlignment="1">
      <alignment horizontal="right"/>
    </xf>
    <xf numFmtId="49" fontId="9" fillId="0" borderId="75" xfId="0" applyNumberFormat="1" applyFont="1" applyFill="1" applyBorder="1" applyAlignment="1">
      <alignment horizontal="right" vertical="center"/>
    </xf>
    <xf numFmtId="49" fontId="9" fillId="0" borderId="78" xfId="0" applyNumberFormat="1" applyFont="1" applyFill="1" applyBorder="1" applyAlignment="1">
      <alignment horizontal="right" vertical="center"/>
    </xf>
    <xf numFmtId="49" fontId="9" fillId="0" borderId="79" xfId="0" applyNumberFormat="1" applyFont="1" applyFill="1" applyBorder="1" applyAlignment="1">
      <alignment horizontal="right" vertical="center"/>
    </xf>
    <xf numFmtId="178" fontId="9" fillId="0" borderId="80" xfId="0" applyNumberFormat="1" applyFont="1" applyBorder="1" applyAlignment="1">
      <alignment horizontal="center"/>
    </xf>
    <xf numFmtId="183" fontId="9" fillId="0" borderId="81" xfId="0" applyNumberFormat="1" applyFont="1" applyFill="1" applyBorder="1" applyAlignment="1">
      <alignment horizontal="right"/>
    </xf>
    <xf numFmtId="183" fontId="9" fillId="0" borderId="82" xfId="0" applyNumberFormat="1" applyFont="1" applyFill="1" applyBorder="1" applyAlignment="1">
      <alignment horizontal="right"/>
    </xf>
    <xf numFmtId="183" fontId="9" fillId="0" borderId="83" xfId="0" applyNumberFormat="1" applyFont="1" applyFill="1" applyBorder="1" applyAlignment="1">
      <alignment horizontal="right"/>
    </xf>
    <xf numFmtId="183" fontId="9" fillId="0" borderId="84" xfId="0" applyNumberFormat="1" applyFont="1" applyFill="1" applyBorder="1" applyAlignment="1">
      <alignment horizontal="right"/>
    </xf>
    <xf numFmtId="183" fontId="9" fillId="0" borderId="82" xfId="0" applyNumberFormat="1" applyFont="1" applyFill="1" applyBorder="1" applyAlignment="1">
      <alignment horizontal="right" vertical="center"/>
    </xf>
    <xf numFmtId="183" fontId="9" fillId="0" borderId="85" xfId="0" applyNumberFormat="1" applyFont="1" applyFill="1" applyBorder="1" applyAlignment="1">
      <alignment horizontal="right" vertical="center"/>
    </xf>
    <xf numFmtId="183" fontId="9" fillId="0" borderId="86" xfId="0" applyNumberFormat="1" applyFont="1" applyFill="1" applyBorder="1" applyAlignment="1">
      <alignment horizontal="right" vertical="center"/>
    </xf>
    <xf numFmtId="0" fontId="9" fillId="0" borderId="42" xfId="0" applyNumberFormat="1" applyFont="1" applyBorder="1" applyAlignment="1">
      <alignment horizontal="left" vertical="center" shrinkToFit="1"/>
    </xf>
    <xf numFmtId="0" fontId="9" fillId="0" borderId="42" xfId="0" applyNumberFormat="1" applyFont="1" applyBorder="1" applyAlignment="1">
      <alignment horizontal="left" vertical="center"/>
    </xf>
    <xf numFmtId="0" fontId="9" fillId="0" borderId="7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40" xfId="0" applyNumberFormat="1" applyFont="1" applyBorder="1" applyAlignment="1">
      <alignment horizontal="left" vertical="center" shrinkToFit="1"/>
    </xf>
    <xf numFmtId="0" fontId="9" fillId="0" borderId="87" xfId="0" applyNumberFormat="1" applyFont="1" applyBorder="1" applyAlignment="1">
      <alignment horizontal="left" vertical="center" shrinkToFit="1"/>
    </xf>
    <xf numFmtId="0" fontId="9" fillId="0" borderId="72" xfId="0" applyNumberFormat="1" applyFont="1" applyBorder="1" applyAlignment="1">
      <alignment horizontal="left" vertical="center" shrinkToFit="1"/>
    </xf>
    <xf numFmtId="0" fontId="9" fillId="0" borderId="88" xfId="0" applyNumberFormat="1" applyFont="1" applyBorder="1" applyAlignment="1">
      <alignment horizontal="center" vertical="top" shrinkToFit="1"/>
    </xf>
    <xf numFmtId="0" fontId="9" fillId="0" borderId="40" xfId="0" applyNumberFormat="1" applyFont="1" applyBorder="1" applyAlignment="1">
      <alignment horizontal="center" vertical="top" shrinkToFit="1"/>
    </xf>
    <xf numFmtId="0" fontId="9" fillId="0" borderId="43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/>
    </xf>
    <xf numFmtId="0" fontId="9" fillId="0" borderId="4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71" xfId="0" applyNumberFormat="1" applyFont="1" applyBorder="1" applyAlignment="1">
      <alignment horizontal="left" vertical="center" shrinkToFit="1"/>
    </xf>
    <xf numFmtId="0" fontId="11" fillId="0" borderId="88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87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9" fillId="0" borderId="43" xfId="0" applyNumberFormat="1" applyFont="1" applyBorder="1" applyAlignment="1">
      <alignment horizontal="center" vertical="center" shrinkToFit="1"/>
    </xf>
    <xf numFmtId="0" fontId="9" fillId="0" borderId="42" xfId="0" applyNumberFormat="1" applyFont="1" applyBorder="1" applyAlignment="1">
      <alignment horizontal="center" vertical="center" shrinkToFit="1"/>
    </xf>
    <xf numFmtId="0" fontId="9" fillId="0" borderId="43" xfId="0" applyNumberFormat="1" applyFont="1" applyBorder="1" applyAlignment="1">
      <alignment horizontal="center" vertical="top" shrinkToFit="1"/>
    </xf>
    <xf numFmtId="0" fontId="9" fillId="0" borderId="42" xfId="0" applyNumberFormat="1" applyFont="1" applyBorder="1" applyAlignment="1">
      <alignment horizontal="center" vertical="top" shrinkToFit="1"/>
    </xf>
    <xf numFmtId="177" fontId="11" fillId="0" borderId="89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2" xfId="0" applyFont="1" applyBorder="1" applyAlignment="1">
      <alignment horizontal="lef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F26" sqref="F26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5.21484375" style="13" hidden="1" customWidth="1"/>
    <col min="4" max="4" width="6.5546875" style="13" bestFit="1" customWidth="1"/>
    <col min="5" max="5" width="4.6640625" style="13" bestFit="1" customWidth="1"/>
    <col min="6" max="6" width="9.10546875" style="13" bestFit="1" customWidth="1"/>
    <col min="7" max="7" width="7.99609375" style="13" bestFit="1" customWidth="1"/>
    <col min="8" max="9" width="4.6640625" style="18" bestFit="1" customWidth="1"/>
    <col min="10" max="10" width="5.21484375" style="21" bestFit="1" customWidth="1"/>
    <col min="11" max="11" width="11.4453125" style="13" bestFit="1" customWidth="1"/>
    <col min="12" max="12" width="6.5546875" style="13" bestFit="1" customWidth="1"/>
    <col min="13" max="13" width="4.6640625" style="13" bestFit="1" customWidth="1"/>
    <col min="14" max="14" width="3.77734375" style="13" customWidth="1"/>
    <col min="15" max="15" width="0" style="13" hidden="1" customWidth="1"/>
    <col min="16" max="16384" width="8.88671875" style="13" customWidth="1"/>
  </cols>
  <sheetData>
    <row r="1" spans="1:10" s="1" customFormat="1" ht="13.5">
      <c r="A1" s="455" t="s">
        <v>1049</v>
      </c>
      <c r="B1" s="455"/>
      <c r="C1" s="455"/>
      <c r="D1" s="455"/>
      <c r="E1" s="455"/>
      <c r="F1" s="455"/>
      <c r="G1" s="455"/>
      <c r="H1" s="455"/>
      <c r="I1" s="14"/>
      <c r="J1" s="20"/>
    </row>
    <row r="2" spans="1:10" s="1" customFormat="1" ht="14.25" thickBot="1">
      <c r="A2" s="202"/>
      <c r="B2" s="202"/>
      <c r="C2" s="202"/>
      <c r="D2" s="202"/>
      <c r="E2" s="202"/>
      <c r="F2" s="204"/>
      <c r="G2" s="204"/>
      <c r="H2" s="205"/>
      <c r="I2" s="205"/>
      <c r="J2" s="206"/>
    </row>
    <row r="3" spans="1:13" s="1" customFormat="1" ht="14.25" customHeight="1">
      <c r="A3" s="202"/>
      <c r="B3" s="202"/>
      <c r="C3" s="207"/>
      <c r="D3" s="451" t="s">
        <v>806</v>
      </c>
      <c r="E3" s="452"/>
      <c r="F3" s="456">
        <v>10.68</v>
      </c>
      <c r="G3" s="448" t="s">
        <v>790</v>
      </c>
      <c r="H3" s="448"/>
      <c r="I3" s="448" t="s">
        <v>791</v>
      </c>
      <c r="J3" s="448"/>
      <c r="K3" s="210" t="s">
        <v>792</v>
      </c>
      <c r="L3" s="448" t="s">
        <v>793</v>
      </c>
      <c r="M3" s="449"/>
    </row>
    <row r="4" spans="1:13" s="1" customFormat="1" ht="13.5">
      <c r="A4" s="202"/>
      <c r="B4" s="202"/>
      <c r="C4" s="207"/>
      <c r="D4" s="211"/>
      <c r="E4" s="207"/>
      <c r="F4" s="457"/>
      <c r="G4" s="447" t="s">
        <v>795</v>
      </c>
      <c r="H4" s="447"/>
      <c r="I4" s="447" t="s">
        <v>796</v>
      </c>
      <c r="J4" s="447"/>
      <c r="K4" s="203" t="s">
        <v>797</v>
      </c>
      <c r="L4" s="447" t="s">
        <v>798</v>
      </c>
      <c r="M4" s="450"/>
    </row>
    <row r="5" spans="1:13" s="1" customFormat="1" ht="13.5">
      <c r="A5" s="202"/>
      <c r="B5" s="202"/>
      <c r="C5" s="207"/>
      <c r="D5" s="211"/>
      <c r="E5" s="207"/>
      <c r="F5" s="203" t="s">
        <v>794</v>
      </c>
      <c r="G5" s="447" t="s">
        <v>799</v>
      </c>
      <c r="H5" s="447"/>
      <c r="I5" s="447" t="s">
        <v>800</v>
      </c>
      <c r="J5" s="447"/>
      <c r="K5" s="203" t="s">
        <v>801</v>
      </c>
      <c r="L5" s="447" t="s">
        <v>802</v>
      </c>
      <c r="M5" s="450"/>
    </row>
    <row r="6" spans="1:13" s="1" customFormat="1" ht="13.5" customHeight="1" thickBot="1">
      <c r="A6" s="202"/>
      <c r="B6" s="202"/>
      <c r="C6" s="208"/>
      <c r="D6" s="453" t="s">
        <v>807</v>
      </c>
      <c r="E6" s="454"/>
      <c r="F6" s="212">
        <v>10.85</v>
      </c>
      <c r="G6" s="445" t="s">
        <v>803</v>
      </c>
      <c r="H6" s="445"/>
      <c r="I6" s="444" t="s">
        <v>804</v>
      </c>
      <c r="J6" s="444"/>
      <c r="K6" s="212" t="s">
        <v>805</v>
      </c>
      <c r="L6" s="445" t="s">
        <v>305</v>
      </c>
      <c r="M6" s="446"/>
    </row>
    <row r="7" spans="3:10" s="1" customFormat="1" ht="14.25" thickBot="1">
      <c r="C7" s="3"/>
      <c r="H7" s="14"/>
      <c r="I7" s="14"/>
      <c r="J7" s="20"/>
    </row>
    <row r="8" spans="1:14" s="1" customFormat="1" ht="14.25" thickBot="1">
      <c r="A8" s="71" t="s">
        <v>440</v>
      </c>
      <c r="B8" s="72" t="s">
        <v>52</v>
      </c>
      <c r="C8" s="72" t="s">
        <v>53</v>
      </c>
      <c r="D8" s="72" t="s">
        <v>64</v>
      </c>
      <c r="E8" s="72" t="s">
        <v>74</v>
      </c>
      <c r="F8" s="72" t="s">
        <v>65</v>
      </c>
      <c r="G8" s="72" t="s">
        <v>75</v>
      </c>
      <c r="H8" s="72" t="s">
        <v>66</v>
      </c>
      <c r="I8" s="72" t="s">
        <v>67</v>
      </c>
      <c r="J8" s="142" t="s">
        <v>69</v>
      </c>
      <c r="K8" s="72" t="s">
        <v>76</v>
      </c>
      <c r="L8" s="72" t="s">
        <v>70</v>
      </c>
      <c r="M8" s="73" t="s">
        <v>71</v>
      </c>
      <c r="N8" s="70"/>
    </row>
    <row r="9" spans="1:15" s="1" customFormat="1" ht="13.5">
      <c r="A9" s="74">
        <f aca="true" t="shared" si="0" ref="A9:A15">RANK(O9,$O$9:$O$30,1)</f>
        <v>1</v>
      </c>
      <c r="B9" s="4">
        <v>1</v>
      </c>
      <c r="C9" s="4" t="s">
        <v>54</v>
      </c>
      <c r="D9" s="362">
        <v>1112</v>
      </c>
      <c r="E9" s="75" t="s">
        <v>492</v>
      </c>
      <c r="F9" s="78" t="s">
        <v>431</v>
      </c>
      <c r="G9" s="78" t="s">
        <v>247</v>
      </c>
      <c r="H9" s="155">
        <v>3</v>
      </c>
      <c r="I9" s="80" t="s">
        <v>244</v>
      </c>
      <c r="J9" s="75" t="s">
        <v>473</v>
      </c>
      <c r="K9" s="78" t="s">
        <v>375</v>
      </c>
      <c r="L9" s="78" t="s">
        <v>248</v>
      </c>
      <c r="M9" s="82"/>
      <c r="O9" s="1">
        <f aca="true" t="shared" si="1" ref="O9:O15">D9/100</f>
        <v>11.12</v>
      </c>
    </row>
    <row r="10" spans="1:15" s="1" customFormat="1" ht="13.5">
      <c r="A10" s="83">
        <f t="shared" si="0"/>
        <v>2</v>
      </c>
      <c r="B10" s="5">
        <v>1</v>
      </c>
      <c r="C10" s="5" t="s">
        <v>54</v>
      </c>
      <c r="D10" s="363">
        <v>1115</v>
      </c>
      <c r="E10" s="43" t="s">
        <v>488</v>
      </c>
      <c r="F10" s="29" t="s">
        <v>78</v>
      </c>
      <c r="G10" s="27" t="s">
        <v>418</v>
      </c>
      <c r="H10" s="36">
        <v>3</v>
      </c>
      <c r="I10" s="38" t="s">
        <v>79</v>
      </c>
      <c r="J10" s="43" t="s">
        <v>474</v>
      </c>
      <c r="K10" s="29" t="s">
        <v>80</v>
      </c>
      <c r="L10" s="29" t="s">
        <v>81</v>
      </c>
      <c r="M10" s="84"/>
      <c r="O10" s="1">
        <f t="shared" si="1"/>
        <v>11.15</v>
      </c>
    </row>
    <row r="11" spans="1:15" s="1" customFormat="1" ht="13.5">
      <c r="A11" s="83">
        <f t="shared" si="0"/>
        <v>3</v>
      </c>
      <c r="B11" s="5">
        <v>1</v>
      </c>
      <c r="C11" s="5" t="s">
        <v>54</v>
      </c>
      <c r="D11" s="364">
        <v>1125</v>
      </c>
      <c r="E11" s="8" t="s">
        <v>432</v>
      </c>
      <c r="F11" s="85" t="s">
        <v>293</v>
      </c>
      <c r="G11" s="31" t="s">
        <v>294</v>
      </c>
      <c r="H11" s="15">
        <v>3</v>
      </c>
      <c r="I11" s="38" t="s">
        <v>295</v>
      </c>
      <c r="J11" s="8" t="s">
        <v>475</v>
      </c>
      <c r="K11" s="31" t="s">
        <v>296</v>
      </c>
      <c r="L11" s="31" t="s">
        <v>177</v>
      </c>
      <c r="M11" s="84"/>
      <c r="O11" s="1">
        <f t="shared" si="1"/>
        <v>11.25</v>
      </c>
    </row>
    <row r="12" spans="1:15" s="1" customFormat="1" ht="13.5">
      <c r="A12" s="83">
        <f t="shared" si="0"/>
        <v>4</v>
      </c>
      <c r="B12" s="5">
        <v>1</v>
      </c>
      <c r="C12" s="5" t="s">
        <v>54</v>
      </c>
      <c r="D12" s="363">
        <v>1126</v>
      </c>
      <c r="E12" s="41" t="s">
        <v>493</v>
      </c>
      <c r="F12" s="27" t="s">
        <v>82</v>
      </c>
      <c r="G12" s="27" t="s">
        <v>418</v>
      </c>
      <c r="H12" s="34">
        <v>3</v>
      </c>
      <c r="I12" s="38" t="s">
        <v>79</v>
      </c>
      <c r="J12" s="41" t="s">
        <v>476</v>
      </c>
      <c r="K12" s="27" t="s">
        <v>441</v>
      </c>
      <c r="L12" s="27" t="s">
        <v>68</v>
      </c>
      <c r="M12" s="84"/>
      <c r="O12" s="1">
        <f t="shared" si="1"/>
        <v>11.26</v>
      </c>
    </row>
    <row r="13" spans="1:15" s="1" customFormat="1" ht="13.5">
      <c r="A13" s="86">
        <f t="shared" si="0"/>
        <v>5</v>
      </c>
      <c r="B13" s="6">
        <v>1</v>
      </c>
      <c r="C13" s="6" t="s">
        <v>54</v>
      </c>
      <c r="D13" s="365">
        <v>1127</v>
      </c>
      <c r="E13" s="42" t="s">
        <v>494</v>
      </c>
      <c r="F13" s="30" t="s">
        <v>83</v>
      </c>
      <c r="G13" s="30" t="s">
        <v>419</v>
      </c>
      <c r="H13" s="35">
        <v>3</v>
      </c>
      <c r="I13" s="39" t="s">
        <v>79</v>
      </c>
      <c r="J13" s="42" t="s">
        <v>474</v>
      </c>
      <c r="K13" s="30" t="s">
        <v>80</v>
      </c>
      <c r="L13" s="30" t="s">
        <v>81</v>
      </c>
      <c r="M13" s="87"/>
      <c r="O13" s="1">
        <f t="shared" si="1"/>
        <v>11.27</v>
      </c>
    </row>
    <row r="14" spans="1:15" s="1" customFormat="1" ht="13.5">
      <c r="A14" s="88">
        <f t="shared" si="0"/>
        <v>6</v>
      </c>
      <c r="B14" s="7">
        <v>1</v>
      </c>
      <c r="C14" s="7" t="s">
        <v>54</v>
      </c>
      <c r="D14" s="366">
        <v>1130</v>
      </c>
      <c r="E14" s="40" t="s">
        <v>492</v>
      </c>
      <c r="F14" s="26" t="s">
        <v>249</v>
      </c>
      <c r="G14" s="26" t="s">
        <v>250</v>
      </c>
      <c r="H14" s="33">
        <v>3</v>
      </c>
      <c r="I14" s="37" t="s">
        <v>244</v>
      </c>
      <c r="J14" s="40" t="s">
        <v>473</v>
      </c>
      <c r="K14" s="26" t="s">
        <v>375</v>
      </c>
      <c r="L14" s="26" t="s">
        <v>248</v>
      </c>
      <c r="M14" s="89"/>
      <c r="O14" s="1">
        <f t="shared" si="1"/>
        <v>11.3</v>
      </c>
    </row>
    <row r="15" spans="1:15" s="1" customFormat="1" ht="13.5">
      <c r="A15" s="83">
        <f t="shared" si="0"/>
        <v>6</v>
      </c>
      <c r="B15" s="5">
        <v>1</v>
      </c>
      <c r="C15" s="5" t="s">
        <v>54</v>
      </c>
      <c r="D15" s="363">
        <v>1130</v>
      </c>
      <c r="E15" s="43" t="s">
        <v>1076</v>
      </c>
      <c r="F15" s="29" t="s">
        <v>430</v>
      </c>
      <c r="G15" s="27" t="s">
        <v>243</v>
      </c>
      <c r="H15" s="36">
        <v>3</v>
      </c>
      <c r="I15" s="38" t="s">
        <v>244</v>
      </c>
      <c r="J15" s="43" t="s">
        <v>1077</v>
      </c>
      <c r="K15" s="29" t="s">
        <v>375</v>
      </c>
      <c r="L15" s="29" t="s">
        <v>248</v>
      </c>
      <c r="M15" s="84"/>
      <c r="O15" s="1">
        <f t="shared" si="1"/>
        <v>11.3</v>
      </c>
    </row>
    <row r="16" spans="1:15" s="1" customFormat="1" ht="13.5">
      <c r="A16" s="83">
        <f aca="true" t="shared" si="2" ref="A16:A29">RANK(O16,$O$9:$O$30,1)</f>
        <v>8</v>
      </c>
      <c r="B16" s="5">
        <v>1</v>
      </c>
      <c r="C16" s="5" t="s">
        <v>54</v>
      </c>
      <c r="D16" s="363">
        <v>1138</v>
      </c>
      <c r="E16" s="41" t="s">
        <v>495</v>
      </c>
      <c r="F16" s="90" t="s">
        <v>163</v>
      </c>
      <c r="G16" s="27" t="s">
        <v>164</v>
      </c>
      <c r="H16" s="34">
        <v>3</v>
      </c>
      <c r="I16" s="38" t="s">
        <v>73</v>
      </c>
      <c r="J16" s="41" t="s">
        <v>482</v>
      </c>
      <c r="K16" s="27" t="s">
        <v>428</v>
      </c>
      <c r="L16" s="27" t="s">
        <v>169</v>
      </c>
      <c r="M16" s="84"/>
      <c r="O16" s="1">
        <f aca="true" t="shared" si="3" ref="O16:O27">D16/100</f>
        <v>11.38</v>
      </c>
    </row>
    <row r="17" spans="1:15" s="1" customFormat="1" ht="13.5">
      <c r="A17" s="83">
        <f t="shared" si="2"/>
        <v>9</v>
      </c>
      <c r="B17" s="5">
        <v>1</v>
      </c>
      <c r="C17" s="5" t="s">
        <v>54</v>
      </c>
      <c r="D17" s="364">
        <v>1141</v>
      </c>
      <c r="E17" s="8" t="s">
        <v>433</v>
      </c>
      <c r="F17" s="85" t="s">
        <v>297</v>
      </c>
      <c r="G17" s="85" t="s">
        <v>298</v>
      </c>
      <c r="H17" s="15">
        <v>2</v>
      </c>
      <c r="I17" s="38" t="s">
        <v>295</v>
      </c>
      <c r="J17" s="8" t="s">
        <v>434</v>
      </c>
      <c r="K17" s="31" t="s">
        <v>435</v>
      </c>
      <c r="L17" s="31" t="s">
        <v>169</v>
      </c>
      <c r="M17" s="84"/>
      <c r="O17" s="1">
        <f t="shared" si="3"/>
        <v>11.41</v>
      </c>
    </row>
    <row r="18" spans="1:15" s="1" customFormat="1" ht="13.5">
      <c r="A18" s="86">
        <f t="shared" si="2"/>
        <v>10</v>
      </c>
      <c r="B18" s="6">
        <v>1</v>
      </c>
      <c r="C18" s="6" t="s">
        <v>54</v>
      </c>
      <c r="D18" s="365">
        <v>1144</v>
      </c>
      <c r="E18" s="42" t="s">
        <v>489</v>
      </c>
      <c r="F18" s="30" t="s">
        <v>437</v>
      </c>
      <c r="G18" s="30" t="s">
        <v>420</v>
      </c>
      <c r="H18" s="35">
        <v>3</v>
      </c>
      <c r="I18" s="39" t="s">
        <v>79</v>
      </c>
      <c r="J18" s="42" t="s">
        <v>474</v>
      </c>
      <c r="K18" s="30" t="s">
        <v>80</v>
      </c>
      <c r="L18" s="30" t="s">
        <v>81</v>
      </c>
      <c r="M18" s="87"/>
      <c r="O18" s="1">
        <f t="shared" si="3"/>
        <v>11.44</v>
      </c>
    </row>
    <row r="19" spans="1:15" s="1" customFormat="1" ht="13.5">
      <c r="A19" s="88">
        <f t="shared" si="2"/>
        <v>11</v>
      </c>
      <c r="B19" s="7">
        <v>1</v>
      </c>
      <c r="C19" s="7" t="s">
        <v>54</v>
      </c>
      <c r="D19" s="367">
        <v>1145</v>
      </c>
      <c r="E19" s="10" t="s">
        <v>496</v>
      </c>
      <c r="F19" s="7" t="s">
        <v>175</v>
      </c>
      <c r="G19" s="7" t="s">
        <v>176</v>
      </c>
      <c r="H19" s="17">
        <v>3</v>
      </c>
      <c r="I19" s="37" t="s">
        <v>177</v>
      </c>
      <c r="J19" s="10" t="s">
        <v>477</v>
      </c>
      <c r="K19" s="7" t="s">
        <v>1027</v>
      </c>
      <c r="L19" s="7" t="s">
        <v>429</v>
      </c>
      <c r="M19" s="89"/>
      <c r="O19" s="1">
        <f t="shared" si="3"/>
        <v>11.45</v>
      </c>
    </row>
    <row r="20" spans="1:15" s="1" customFormat="1" ht="13.5">
      <c r="A20" s="83">
        <f t="shared" si="2"/>
        <v>12</v>
      </c>
      <c r="B20" s="5">
        <v>1</v>
      </c>
      <c r="C20" s="5" t="s">
        <v>54</v>
      </c>
      <c r="D20" s="364">
        <v>1146</v>
      </c>
      <c r="E20" s="8" t="s">
        <v>490</v>
      </c>
      <c r="F20" s="5" t="s">
        <v>178</v>
      </c>
      <c r="G20" s="5" t="s">
        <v>179</v>
      </c>
      <c r="H20" s="15">
        <v>3</v>
      </c>
      <c r="I20" s="38" t="s">
        <v>177</v>
      </c>
      <c r="J20" s="8" t="s">
        <v>478</v>
      </c>
      <c r="K20" s="5" t="s">
        <v>180</v>
      </c>
      <c r="L20" s="5" t="s">
        <v>182</v>
      </c>
      <c r="M20" s="84"/>
      <c r="O20" s="1">
        <f t="shared" si="3"/>
        <v>11.46</v>
      </c>
    </row>
    <row r="21" spans="1:15" s="1" customFormat="1" ht="13.5">
      <c r="A21" s="83">
        <f t="shared" si="2"/>
        <v>12</v>
      </c>
      <c r="B21" s="5">
        <v>1</v>
      </c>
      <c r="C21" s="5" t="s">
        <v>54</v>
      </c>
      <c r="D21" s="363">
        <v>1146</v>
      </c>
      <c r="E21" s="41" t="s">
        <v>491</v>
      </c>
      <c r="F21" s="27" t="s">
        <v>251</v>
      </c>
      <c r="G21" s="27" t="s">
        <v>252</v>
      </c>
      <c r="H21" s="34">
        <v>3</v>
      </c>
      <c r="I21" s="38" t="s">
        <v>244</v>
      </c>
      <c r="J21" s="41" t="s">
        <v>479</v>
      </c>
      <c r="K21" s="27" t="s">
        <v>253</v>
      </c>
      <c r="L21" s="27" t="s">
        <v>248</v>
      </c>
      <c r="M21" s="84"/>
      <c r="O21" s="1">
        <f t="shared" si="3"/>
        <v>11.46</v>
      </c>
    </row>
    <row r="22" spans="1:15" s="1" customFormat="1" ht="13.5">
      <c r="A22" s="83">
        <f t="shared" si="2"/>
        <v>14</v>
      </c>
      <c r="B22" s="5">
        <v>1</v>
      </c>
      <c r="C22" s="5" t="s">
        <v>54</v>
      </c>
      <c r="D22" s="363">
        <v>1147</v>
      </c>
      <c r="E22" s="43" t="s">
        <v>489</v>
      </c>
      <c r="F22" s="29" t="s">
        <v>84</v>
      </c>
      <c r="G22" s="29" t="s">
        <v>421</v>
      </c>
      <c r="H22" s="36">
        <v>3</v>
      </c>
      <c r="I22" s="38" t="s">
        <v>79</v>
      </c>
      <c r="J22" s="43" t="s">
        <v>474</v>
      </c>
      <c r="K22" s="29" t="s">
        <v>80</v>
      </c>
      <c r="L22" s="29" t="s">
        <v>81</v>
      </c>
      <c r="M22" s="84"/>
      <c r="O22" s="1">
        <f t="shared" si="3"/>
        <v>11.47</v>
      </c>
    </row>
    <row r="23" spans="1:15" s="1" customFormat="1" ht="13.5">
      <c r="A23" s="86">
        <f t="shared" si="2"/>
        <v>15</v>
      </c>
      <c r="B23" s="6">
        <v>1</v>
      </c>
      <c r="C23" s="6" t="s">
        <v>54</v>
      </c>
      <c r="D23" s="368">
        <v>1150</v>
      </c>
      <c r="E23" s="9" t="s">
        <v>436</v>
      </c>
      <c r="F23" s="28" t="s">
        <v>299</v>
      </c>
      <c r="G23" s="32" t="s">
        <v>298</v>
      </c>
      <c r="H23" s="16">
        <v>3</v>
      </c>
      <c r="I23" s="39" t="s">
        <v>295</v>
      </c>
      <c r="J23" s="9" t="s">
        <v>480</v>
      </c>
      <c r="K23" s="32" t="s">
        <v>300</v>
      </c>
      <c r="L23" s="32" t="s">
        <v>301</v>
      </c>
      <c r="M23" s="87"/>
      <c r="O23" s="1">
        <f t="shared" si="3"/>
        <v>11.5</v>
      </c>
    </row>
    <row r="24" spans="1:15" s="1" customFormat="1" ht="13.5">
      <c r="A24" s="88">
        <f t="shared" si="2"/>
        <v>16</v>
      </c>
      <c r="B24" s="7">
        <v>1</v>
      </c>
      <c r="C24" s="7" t="s">
        <v>54</v>
      </c>
      <c r="D24" s="366">
        <v>1151</v>
      </c>
      <c r="E24" s="40" t="s">
        <v>489</v>
      </c>
      <c r="F24" s="26" t="s">
        <v>85</v>
      </c>
      <c r="G24" s="26" t="s">
        <v>422</v>
      </c>
      <c r="H24" s="33">
        <v>3</v>
      </c>
      <c r="I24" s="37" t="s">
        <v>79</v>
      </c>
      <c r="J24" s="40" t="s">
        <v>474</v>
      </c>
      <c r="K24" s="26" t="s">
        <v>80</v>
      </c>
      <c r="L24" s="26" t="s">
        <v>81</v>
      </c>
      <c r="M24" s="89"/>
      <c r="O24" s="1">
        <f t="shared" si="3"/>
        <v>11.51</v>
      </c>
    </row>
    <row r="25" spans="1:15" s="1" customFormat="1" ht="13.5">
      <c r="A25" s="83">
        <f t="shared" si="2"/>
        <v>17</v>
      </c>
      <c r="B25" s="5">
        <v>1</v>
      </c>
      <c r="C25" s="5" t="s">
        <v>54</v>
      </c>
      <c r="D25" s="363">
        <v>1153</v>
      </c>
      <c r="E25" s="41" t="s">
        <v>489</v>
      </c>
      <c r="F25" s="27" t="s">
        <v>438</v>
      </c>
      <c r="G25" s="27" t="s">
        <v>423</v>
      </c>
      <c r="H25" s="34">
        <v>3</v>
      </c>
      <c r="I25" s="38" t="s">
        <v>79</v>
      </c>
      <c r="J25" s="41" t="s">
        <v>474</v>
      </c>
      <c r="K25" s="27" t="s">
        <v>80</v>
      </c>
      <c r="L25" s="27" t="s">
        <v>81</v>
      </c>
      <c r="M25" s="84"/>
      <c r="O25" s="1">
        <f t="shared" si="3"/>
        <v>11.53</v>
      </c>
    </row>
    <row r="26" spans="1:15" s="1" customFormat="1" ht="13.5">
      <c r="A26" s="83">
        <f t="shared" si="2"/>
        <v>18</v>
      </c>
      <c r="B26" s="5">
        <v>1</v>
      </c>
      <c r="C26" s="5" t="s">
        <v>54</v>
      </c>
      <c r="D26" s="363">
        <v>1154</v>
      </c>
      <c r="E26" s="43" t="s">
        <v>491</v>
      </c>
      <c r="F26" s="29" t="s">
        <v>254</v>
      </c>
      <c r="G26" s="29" t="s">
        <v>255</v>
      </c>
      <c r="H26" s="36">
        <v>3</v>
      </c>
      <c r="I26" s="38" t="s">
        <v>244</v>
      </c>
      <c r="J26" s="43" t="s">
        <v>479</v>
      </c>
      <c r="K26" s="29" t="s">
        <v>253</v>
      </c>
      <c r="L26" s="29" t="s">
        <v>248</v>
      </c>
      <c r="M26" s="84"/>
      <c r="O26" s="1">
        <f t="shared" si="3"/>
        <v>11.54</v>
      </c>
    </row>
    <row r="27" spans="1:15" s="1" customFormat="1" ht="13.5">
      <c r="A27" s="83">
        <f t="shared" si="2"/>
        <v>18</v>
      </c>
      <c r="B27" s="5">
        <v>1</v>
      </c>
      <c r="C27" s="5" t="s">
        <v>54</v>
      </c>
      <c r="D27" s="363">
        <v>1154</v>
      </c>
      <c r="E27" s="41" t="s">
        <v>489</v>
      </c>
      <c r="F27" s="143" t="s">
        <v>86</v>
      </c>
      <c r="G27" s="91" t="s">
        <v>424</v>
      </c>
      <c r="H27" s="34">
        <v>3</v>
      </c>
      <c r="I27" s="38" t="s">
        <v>79</v>
      </c>
      <c r="J27" s="41" t="s">
        <v>474</v>
      </c>
      <c r="K27" s="92" t="s">
        <v>80</v>
      </c>
      <c r="L27" s="29" t="s">
        <v>81</v>
      </c>
      <c r="M27" s="84"/>
      <c r="O27" s="1">
        <f t="shared" si="3"/>
        <v>11.54</v>
      </c>
    </row>
    <row r="28" spans="1:15" s="1" customFormat="1" ht="13.5">
      <c r="A28" s="93">
        <f t="shared" si="2"/>
        <v>20</v>
      </c>
      <c r="B28" s="60">
        <v>1</v>
      </c>
      <c r="C28" s="60" t="s">
        <v>54</v>
      </c>
      <c r="D28" s="374">
        <v>1156</v>
      </c>
      <c r="E28" s="61" t="s">
        <v>492</v>
      </c>
      <c r="F28" s="63" t="s">
        <v>256</v>
      </c>
      <c r="G28" s="64" t="s">
        <v>252</v>
      </c>
      <c r="H28" s="65">
        <v>3</v>
      </c>
      <c r="I28" s="66" t="s">
        <v>244</v>
      </c>
      <c r="J28" s="61" t="s">
        <v>473</v>
      </c>
      <c r="K28" s="64" t="s">
        <v>375</v>
      </c>
      <c r="L28" s="64" t="s">
        <v>248</v>
      </c>
      <c r="M28" s="94"/>
      <c r="O28" s="1">
        <f>D28/100</f>
        <v>11.56</v>
      </c>
    </row>
    <row r="29" spans="1:15" s="1" customFormat="1" ht="14.25" thickBot="1">
      <c r="A29" s="181">
        <f t="shared" si="2"/>
        <v>20</v>
      </c>
      <c r="B29" s="182">
        <v>1</v>
      </c>
      <c r="C29" s="182" t="s">
        <v>54</v>
      </c>
      <c r="D29" s="375">
        <v>1156</v>
      </c>
      <c r="E29" s="347" t="s">
        <v>497</v>
      </c>
      <c r="F29" s="348" t="s">
        <v>87</v>
      </c>
      <c r="G29" s="215" t="s">
        <v>425</v>
      </c>
      <c r="H29" s="349">
        <v>3</v>
      </c>
      <c r="I29" s="196" t="s">
        <v>79</v>
      </c>
      <c r="J29" s="347" t="s">
        <v>481</v>
      </c>
      <c r="K29" s="215" t="s">
        <v>88</v>
      </c>
      <c r="L29" s="215" t="s">
        <v>89</v>
      </c>
      <c r="M29" s="194"/>
      <c r="O29" s="1">
        <f>D29/100</f>
        <v>11.56</v>
      </c>
    </row>
    <row r="30" spans="5:10" s="1" customFormat="1" ht="13.5">
      <c r="E30" s="12"/>
      <c r="H30" s="14"/>
      <c r="I30" s="14"/>
      <c r="J30" s="20"/>
    </row>
  </sheetData>
  <mergeCells count="16">
    <mergeCell ref="G3:H3"/>
    <mergeCell ref="D3:E3"/>
    <mergeCell ref="D6:E6"/>
    <mergeCell ref="A1:H1"/>
    <mergeCell ref="F3:F4"/>
    <mergeCell ref="G4:H4"/>
    <mergeCell ref="G6:H6"/>
    <mergeCell ref="G5:H5"/>
    <mergeCell ref="I6:J6"/>
    <mergeCell ref="L6:M6"/>
    <mergeCell ref="I4:J4"/>
    <mergeCell ref="L3:M3"/>
    <mergeCell ref="L4:M4"/>
    <mergeCell ref="I5:J5"/>
    <mergeCell ref="L5:M5"/>
    <mergeCell ref="I3:J3"/>
  </mergeCells>
  <printOptions/>
  <pageMargins left="0.5905511811023623" right="0.5511811023622047" top="0.38" bottom="0.27" header="0.31" footer="0.27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8"/>
  <sheetViews>
    <sheetView view="pageBreakPreview" zoomScaleSheetLayoutView="100" workbookViewId="0" topLeftCell="A1">
      <selection activeCell="D7" sqref="D7:D37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6.3359375" style="13" hidden="1" customWidth="1"/>
    <col min="4" max="4" width="5.21484375" style="13" bestFit="1" customWidth="1"/>
    <col min="5" max="5" width="4.6640625" style="13" hidden="1" customWidth="1"/>
    <col min="6" max="6" width="11.4453125" style="13" bestFit="1" customWidth="1"/>
    <col min="7" max="7" width="7.99609375" style="13" bestFit="1" customWidth="1"/>
    <col min="8" max="9" width="4.6640625" style="18" bestFit="1" customWidth="1"/>
    <col min="10" max="10" width="5.21484375" style="13" bestFit="1" customWidth="1"/>
    <col min="11" max="11" width="11.4453125" style="13" bestFit="1" customWidth="1"/>
    <col min="12" max="12" width="6.5546875" style="13" bestFit="1" customWidth="1"/>
    <col min="13" max="13" width="4.6640625" style="13" bestFit="1" customWidth="1"/>
    <col min="14" max="16384" width="8.88671875" style="13" customWidth="1"/>
  </cols>
  <sheetData>
    <row r="1" spans="1:10" s="1" customFormat="1" ht="13.5">
      <c r="A1" s="455" t="s">
        <v>1057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3:256" s="1" customFormat="1" ht="14.25" thickBot="1">
      <c r="C2" s="3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 t="s">
        <v>868</v>
      </c>
      <c r="G3" s="448" t="s">
        <v>870</v>
      </c>
      <c r="H3" s="448"/>
      <c r="I3" s="448" t="s">
        <v>871</v>
      </c>
      <c r="J3" s="448"/>
      <c r="K3" s="210" t="s">
        <v>872</v>
      </c>
      <c r="L3" s="448" t="s">
        <v>877</v>
      </c>
      <c r="M3" s="449"/>
    </row>
    <row r="4" spans="1:13" s="1" customFormat="1" ht="14.25" customHeight="1" thickBot="1">
      <c r="A4" s="202"/>
      <c r="B4" s="202"/>
      <c r="C4" s="207"/>
      <c r="D4" s="219" t="s">
        <v>807</v>
      </c>
      <c r="E4" s="220"/>
      <c r="F4" s="214" t="s">
        <v>869</v>
      </c>
      <c r="G4" s="444" t="s">
        <v>873</v>
      </c>
      <c r="H4" s="444"/>
      <c r="I4" s="444" t="s">
        <v>874</v>
      </c>
      <c r="J4" s="444"/>
      <c r="K4" s="214" t="s">
        <v>875</v>
      </c>
      <c r="L4" s="444" t="s">
        <v>876</v>
      </c>
      <c r="M4" s="458"/>
    </row>
    <row r="5" spans="3:256" s="1" customFormat="1" ht="14.25" thickBot="1">
      <c r="C5" s="3"/>
      <c r="J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4.25" thickBot="1">
      <c r="A6" s="71" t="s">
        <v>618</v>
      </c>
      <c r="B6" s="72" t="s">
        <v>52</v>
      </c>
      <c r="C6" s="72" t="s">
        <v>53</v>
      </c>
      <c r="D6" s="7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3.5">
      <c r="A7" s="74">
        <f aca="true" t="shared" si="0" ref="A7:A37">RANK(D7,$D$7:$D$99,0)</f>
        <v>1</v>
      </c>
      <c r="B7" s="4">
        <v>1</v>
      </c>
      <c r="C7" s="4" t="s">
        <v>62</v>
      </c>
      <c r="D7" s="403">
        <v>450</v>
      </c>
      <c r="E7" s="187"/>
      <c r="F7" s="4" t="s">
        <v>314</v>
      </c>
      <c r="G7" s="4" t="s">
        <v>315</v>
      </c>
      <c r="H7" s="189">
        <v>3</v>
      </c>
      <c r="I7" s="189" t="s">
        <v>295</v>
      </c>
      <c r="J7" s="184" t="s">
        <v>393</v>
      </c>
      <c r="K7" s="4" t="s">
        <v>683</v>
      </c>
      <c r="L7" s="4" t="s">
        <v>301</v>
      </c>
      <c r="M7" s="8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83">
        <f t="shared" si="0"/>
        <v>2</v>
      </c>
      <c r="B8" s="5">
        <v>1</v>
      </c>
      <c r="C8" s="5" t="s">
        <v>62</v>
      </c>
      <c r="D8" s="405">
        <v>410</v>
      </c>
      <c r="E8" s="136"/>
      <c r="F8" s="27" t="s">
        <v>138</v>
      </c>
      <c r="G8" s="29" t="s">
        <v>674</v>
      </c>
      <c r="H8" s="176">
        <v>3</v>
      </c>
      <c r="I8" s="38" t="s">
        <v>79</v>
      </c>
      <c r="J8" s="175" t="s">
        <v>559</v>
      </c>
      <c r="K8" s="141" t="s">
        <v>184</v>
      </c>
      <c r="L8" s="27" t="s">
        <v>207</v>
      </c>
      <c r="M8" s="8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2</v>
      </c>
      <c r="B9" s="5">
        <v>1</v>
      </c>
      <c r="C9" s="5" t="s">
        <v>62</v>
      </c>
      <c r="D9" s="405">
        <v>410</v>
      </c>
      <c r="E9" s="23"/>
      <c r="F9" s="27" t="s">
        <v>139</v>
      </c>
      <c r="G9" s="27" t="s">
        <v>538</v>
      </c>
      <c r="H9" s="34">
        <v>3</v>
      </c>
      <c r="I9" s="38" t="s">
        <v>79</v>
      </c>
      <c r="J9" s="41" t="s">
        <v>588</v>
      </c>
      <c r="K9" s="27" t="s">
        <v>80</v>
      </c>
      <c r="L9" s="27" t="s">
        <v>81</v>
      </c>
      <c r="M9" s="8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4</v>
      </c>
      <c r="B10" s="5">
        <v>1</v>
      </c>
      <c r="C10" s="5" t="s">
        <v>62</v>
      </c>
      <c r="D10" s="404">
        <v>390</v>
      </c>
      <c r="E10" s="109"/>
      <c r="F10" s="5" t="s">
        <v>140</v>
      </c>
      <c r="G10" s="5" t="s">
        <v>574</v>
      </c>
      <c r="H10" s="15">
        <v>3</v>
      </c>
      <c r="I10" s="15" t="s">
        <v>79</v>
      </c>
      <c r="J10" s="8" t="s">
        <v>591</v>
      </c>
      <c r="K10" s="5" t="s">
        <v>88</v>
      </c>
      <c r="L10" s="5" t="s">
        <v>89</v>
      </c>
      <c r="M10" s="8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6">
        <f t="shared" si="0"/>
        <v>5</v>
      </c>
      <c r="B11" s="6">
        <v>1</v>
      </c>
      <c r="C11" s="6" t="s">
        <v>62</v>
      </c>
      <c r="D11" s="406">
        <v>380</v>
      </c>
      <c r="E11" s="183"/>
      <c r="F11" s="6" t="s">
        <v>394</v>
      </c>
      <c r="G11" s="6" t="s">
        <v>395</v>
      </c>
      <c r="H11" s="16">
        <v>3</v>
      </c>
      <c r="I11" s="16" t="s">
        <v>295</v>
      </c>
      <c r="J11" s="9" t="s">
        <v>335</v>
      </c>
      <c r="K11" s="6" t="s">
        <v>336</v>
      </c>
      <c r="L11" s="6" t="s">
        <v>317</v>
      </c>
      <c r="M11" s="8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8">
        <f t="shared" si="0"/>
        <v>6</v>
      </c>
      <c r="B12" s="7">
        <v>1</v>
      </c>
      <c r="C12" s="7" t="s">
        <v>62</v>
      </c>
      <c r="D12" s="407">
        <v>370</v>
      </c>
      <c r="E12" s="119"/>
      <c r="F12" s="7" t="s">
        <v>685</v>
      </c>
      <c r="G12" s="7" t="s">
        <v>574</v>
      </c>
      <c r="H12" s="17">
        <v>3</v>
      </c>
      <c r="I12" s="17" t="s">
        <v>79</v>
      </c>
      <c r="J12" s="10" t="s">
        <v>560</v>
      </c>
      <c r="K12" s="7" t="s">
        <v>98</v>
      </c>
      <c r="L12" s="7" t="s">
        <v>89</v>
      </c>
      <c r="M12" s="8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3">
        <f t="shared" si="0"/>
        <v>6</v>
      </c>
      <c r="B13" s="5">
        <v>1</v>
      </c>
      <c r="C13" s="5" t="s">
        <v>62</v>
      </c>
      <c r="D13" s="404">
        <v>370</v>
      </c>
      <c r="E13" s="109"/>
      <c r="F13" s="5" t="s">
        <v>288</v>
      </c>
      <c r="G13" s="5" t="s">
        <v>677</v>
      </c>
      <c r="H13" s="15">
        <v>3</v>
      </c>
      <c r="I13" s="15" t="s">
        <v>244</v>
      </c>
      <c r="J13" s="8" t="s">
        <v>595</v>
      </c>
      <c r="K13" s="5" t="s">
        <v>268</v>
      </c>
      <c r="L13" s="5" t="s">
        <v>269</v>
      </c>
      <c r="M13" s="8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6</v>
      </c>
      <c r="B14" s="5">
        <v>1</v>
      </c>
      <c r="C14" s="5" t="s">
        <v>62</v>
      </c>
      <c r="D14" s="404">
        <v>370</v>
      </c>
      <c r="E14" s="109"/>
      <c r="F14" s="5" t="s">
        <v>676</v>
      </c>
      <c r="G14" s="5" t="s">
        <v>677</v>
      </c>
      <c r="H14" s="15">
        <v>3</v>
      </c>
      <c r="I14" s="15" t="s">
        <v>244</v>
      </c>
      <c r="J14" s="8" t="s">
        <v>567</v>
      </c>
      <c r="K14" s="5" t="s">
        <v>287</v>
      </c>
      <c r="L14" s="5" t="s">
        <v>270</v>
      </c>
      <c r="M14" s="8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9</v>
      </c>
      <c r="B15" s="5">
        <v>1</v>
      </c>
      <c r="C15" s="5" t="s">
        <v>62</v>
      </c>
      <c r="D15" s="404">
        <v>360</v>
      </c>
      <c r="E15" s="109"/>
      <c r="F15" s="5" t="s">
        <v>396</v>
      </c>
      <c r="G15" s="5" t="s">
        <v>334</v>
      </c>
      <c r="H15" s="15">
        <v>3</v>
      </c>
      <c r="I15" s="15" t="s">
        <v>295</v>
      </c>
      <c r="J15" s="8" t="s">
        <v>320</v>
      </c>
      <c r="K15" s="5" t="s">
        <v>353</v>
      </c>
      <c r="L15" s="5" t="s">
        <v>321</v>
      </c>
      <c r="M15" s="8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6">
        <f t="shared" si="0"/>
        <v>10</v>
      </c>
      <c r="B16" s="6">
        <v>1</v>
      </c>
      <c r="C16" s="6" t="s">
        <v>62</v>
      </c>
      <c r="D16" s="406">
        <v>350</v>
      </c>
      <c r="E16" s="183"/>
      <c r="F16" s="6" t="s">
        <v>141</v>
      </c>
      <c r="G16" s="6" t="s">
        <v>538</v>
      </c>
      <c r="H16" s="16">
        <v>3</v>
      </c>
      <c r="I16" s="16" t="s">
        <v>79</v>
      </c>
      <c r="J16" s="9" t="s">
        <v>689</v>
      </c>
      <c r="K16" s="6" t="s">
        <v>120</v>
      </c>
      <c r="L16" s="6" t="s">
        <v>93</v>
      </c>
      <c r="M16" s="87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88">
        <f t="shared" si="0"/>
        <v>10</v>
      </c>
      <c r="B17" s="7">
        <v>1</v>
      </c>
      <c r="C17" s="7" t="s">
        <v>62</v>
      </c>
      <c r="D17" s="407">
        <v>350</v>
      </c>
      <c r="E17" s="119"/>
      <c r="F17" s="7" t="s">
        <v>219</v>
      </c>
      <c r="G17" s="7" t="s">
        <v>206</v>
      </c>
      <c r="H17" s="17">
        <v>3</v>
      </c>
      <c r="I17" s="17" t="s">
        <v>73</v>
      </c>
      <c r="J17" s="10" t="s">
        <v>690</v>
      </c>
      <c r="K17" s="7" t="s">
        <v>174</v>
      </c>
      <c r="L17" s="7" t="s">
        <v>170</v>
      </c>
      <c r="M17" s="89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3">
        <f t="shared" si="0"/>
        <v>10</v>
      </c>
      <c r="B18" s="5">
        <v>1</v>
      </c>
      <c r="C18" s="5" t="s">
        <v>62</v>
      </c>
      <c r="D18" s="404">
        <v>350</v>
      </c>
      <c r="E18" s="109"/>
      <c r="F18" s="5" t="s">
        <v>289</v>
      </c>
      <c r="G18" s="5" t="s">
        <v>678</v>
      </c>
      <c r="H18" s="15">
        <v>3</v>
      </c>
      <c r="I18" s="15" t="s">
        <v>630</v>
      </c>
      <c r="J18" s="8" t="s">
        <v>692</v>
      </c>
      <c r="K18" s="5" t="s">
        <v>693</v>
      </c>
      <c r="L18" s="5" t="s">
        <v>679</v>
      </c>
      <c r="M18" s="8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10</v>
      </c>
      <c r="B19" s="5">
        <v>1</v>
      </c>
      <c r="C19" s="5" t="s">
        <v>62</v>
      </c>
      <c r="D19" s="404">
        <v>350</v>
      </c>
      <c r="E19" s="109"/>
      <c r="F19" s="5" t="s">
        <v>142</v>
      </c>
      <c r="G19" s="5" t="s">
        <v>674</v>
      </c>
      <c r="H19" s="15">
        <v>2</v>
      </c>
      <c r="I19" s="15" t="s">
        <v>79</v>
      </c>
      <c r="J19" s="8">
        <v>11.03</v>
      </c>
      <c r="K19" s="5" t="s">
        <v>1037</v>
      </c>
      <c r="L19" s="5" t="s">
        <v>100</v>
      </c>
      <c r="M19" s="8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83">
        <f t="shared" si="0"/>
        <v>14</v>
      </c>
      <c r="B20" s="5">
        <v>1</v>
      </c>
      <c r="C20" s="5" t="s">
        <v>62</v>
      </c>
      <c r="D20" s="404">
        <v>340</v>
      </c>
      <c r="E20" s="109"/>
      <c r="F20" s="5" t="s">
        <v>397</v>
      </c>
      <c r="G20" s="5" t="s">
        <v>395</v>
      </c>
      <c r="H20" s="15">
        <v>3</v>
      </c>
      <c r="I20" s="15" t="s">
        <v>295</v>
      </c>
      <c r="J20" s="8" t="s">
        <v>320</v>
      </c>
      <c r="K20" s="5" t="s">
        <v>353</v>
      </c>
      <c r="L20" s="5" t="s">
        <v>321</v>
      </c>
      <c r="M20" s="8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86">
        <f t="shared" si="0"/>
        <v>14</v>
      </c>
      <c r="B21" s="6">
        <v>1</v>
      </c>
      <c r="C21" s="6" t="s">
        <v>62</v>
      </c>
      <c r="D21" s="406">
        <v>340</v>
      </c>
      <c r="E21" s="183"/>
      <c r="F21" s="6" t="s">
        <v>143</v>
      </c>
      <c r="G21" s="6" t="s">
        <v>674</v>
      </c>
      <c r="H21" s="16">
        <v>3</v>
      </c>
      <c r="I21" s="16" t="s">
        <v>79</v>
      </c>
      <c r="J21" s="9" t="s">
        <v>559</v>
      </c>
      <c r="K21" s="6" t="s">
        <v>184</v>
      </c>
      <c r="L21" s="6" t="s">
        <v>207</v>
      </c>
      <c r="M21" s="87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88">
        <f t="shared" si="0"/>
        <v>14</v>
      </c>
      <c r="B22" s="7">
        <v>1</v>
      </c>
      <c r="C22" s="7" t="s">
        <v>62</v>
      </c>
      <c r="D22" s="407">
        <v>340</v>
      </c>
      <c r="E22" s="119"/>
      <c r="F22" s="7" t="s">
        <v>144</v>
      </c>
      <c r="G22" s="7" t="s">
        <v>538</v>
      </c>
      <c r="H22" s="17">
        <v>3</v>
      </c>
      <c r="I22" s="17" t="s">
        <v>79</v>
      </c>
      <c r="J22" s="10" t="s">
        <v>588</v>
      </c>
      <c r="K22" s="7" t="s">
        <v>80</v>
      </c>
      <c r="L22" s="7" t="s">
        <v>81</v>
      </c>
      <c r="M22" s="8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3">
        <f t="shared" si="0"/>
        <v>17</v>
      </c>
      <c r="B23" s="5">
        <v>1</v>
      </c>
      <c r="C23" s="5" t="s">
        <v>62</v>
      </c>
      <c r="D23" s="404">
        <v>330</v>
      </c>
      <c r="E23" s="109"/>
      <c r="F23" s="5" t="s">
        <v>398</v>
      </c>
      <c r="G23" s="5" t="s">
        <v>399</v>
      </c>
      <c r="H23" s="15">
        <v>3</v>
      </c>
      <c r="I23" s="15" t="s">
        <v>295</v>
      </c>
      <c r="J23" s="8" t="s">
        <v>320</v>
      </c>
      <c r="K23" s="5" t="s">
        <v>353</v>
      </c>
      <c r="L23" s="5" t="s">
        <v>321</v>
      </c>
      <c r="M23" s="8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 t="shared" si="0"/>
        <v>17</v>
      </c>
      <c r="B24" s="5">
        <v>1</v>
      </c>
      <c r="C24" s="5" t="s">
        <v>62</v>
      </c>
      <c r="D24" s="404">
        <v>330</v>
      </c>
      <c r="E24" s="109"/>
      <c r="F24" s="5" t="s">
        <v>400</v>
      </c>
      <c r="G24" s="5" t="s">
        <v>315</v>
      </c>
      <c r="H24" s="15">
        <v>2</v>
      </c>
      <c r="I24" s="15" t="s">
        <v>295</v>
      </c>
      <c r="J24" s="8" t="s">
        <v>401</v>
      </c>
      <c r="K24" s="5" t="s">
        <v>402</v>
      </c>
      <c r="L24" s="5" t="s">
        <v>321</v>
      </c>
      <c r="M24" s="8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83">
        <f t="shared" si="0"/>
        <v>19</v>
      </c>
      <c r="B25" s="5">
        <v>1</v>
      </c>
      <c r="C25" s="5" t="s">
        <v>62</v>
      </c>
      <c r="D25" s="404">
        <v>320</v>
      </c>
      <c r="E25" s="109"/>
      <c r="F25" s="5" t="s">
        <v>686</v>
      </c>
      <c r="G25" s="5" t="s">
        <v>688</v>
      </c>
      <c r="H25" s="15">
        <v>3</v>
      </c>
      <c r="I25" s="15" t="s">
        <v>73</v>
      </c>
      <c r="J25" s="8" t="s">
        <v>562</v>
      </c>
      <c r="K25" s="5" t="s">
        <v>195</v>
      </c>
      <c r="L25" s="5" t="s">
        <v>172</v>
      </c>
      <c r="M25" s="8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3.5">
      <c r="A26" s="86">
        <f t="shared" si="0"/>
        <v>19</v>
      </c>
      <c r="B26" s="6">
        <v>1</v>
      </c>
      <c r="C26" s="6" t="s">
        <v>62</v>
      </c>
      <c r="D26" s="406">
        <v>320</v>
      </c>
      <c r="E26" s="183"/>
      <c r="F26" s="6" t="s">
        <v>403</v>
      </c>
      <c r="G26" s="6" t="s">
        <v>404</v>
      </c>
      <c r="H26" s="16">
        <v>3</v>
      </c>
      <c r="I26" s="16" t="s">
        <v>295</v>
      </c>
      <c r="J26" s="9" t="s">
        <v>320</v>
      </c>
      <c r="K26" s="6" t="s">
        <v>353</v>
      </c>
      <c r="L26" s="6" t="s">
        <v>321</v>
      </c>
      <c r="M26" s="87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" customFormat="1" ht="13.5">
      <c r="A27" s="88">
        <f t="shared" si="0"/>
        <v>19</v>
      </c>
      <c r="B27" s="7">
        <v>1</v>
      </c>
      <c r="C27" s="7" t="s">
        <v>62</v>
      </c>
      <c r="D27" s="407">
        <v>320</v>
      </c>
      <c r="E27" s="119"/>
      <c r="F27" s="7" t="s">
        <v>405</v>
      </c>
      <c r="G27" s="7" t="s">
        <v>404</v>
      </c>
      <c r="H27" s="17">
        <v>3</v>
      </c>
      <c r="I27" s="17" t="s">
        <v>295</v>
      </c>
      <c r="J27" s="10" t="s">
        <v>320</v>
      </c>
      <c r="K27" s="7" t="s">
        <v>353</v>
      </c>
      <c r="L27" s="7" t="s">
        <v>321</v>
      </c>
      <c r="M27" s="89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" customFormat="1" ht="13.5">
      <c r="A28" s="83">
        <f t="shared" si="0"/>
        <v>19</v>
      </c>
      <c r="B28" s="5">
        <v>1</v>
      </c>
      <c r="C28" s="5" t="s">
        <v>62</v>
      </c>
      <c r="D28" s="404">
        <v>320</v>
      </c>
      <c r="E28" s="109"/>
      <c r="F28" s="5" t="s">
        <v>145</v>
      </c>
      <c r="G28" s="5" t="s">
        <v>554</v>
      </c>
      <c r="H28" s="15">
        <v>3</v>
      </c>
      <c r="I28" s="15" t="s">
        <v>79</v>
      </c>
      <c r="J28" s="8" t="s">
        <v>591</v>
      </c>
      <c r="K28" s="5" t="s">
        <v>92</v>
      </c>
      <c r="L28" s="5" t="s">
        <v>93</v>
      </c>
      <c r="M28" s="84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" customFormat="1" ht="13.5">
      <c r="A29" s="83">
        <f t="shared" si="0"/>
        <v>19</v>
      </c>
      <c r="B29" s="5">
        <v>1</v>
      </c>
      <c r="C29" s="5" t="s">
        <v>62</v>
      </c>
      <c r="D29" s="404">
        <v>320</v>
      </c>
      <c r="E29" s="109"/>
      <c r="F29" s="5" t="s">
        <v>687</v>
      </c>
      <c r="G29" s="5" t="s">
        <v>675</v>
      </c>
      <c r="H29" s="15">
        <v>2</v>
      </c>
      <c r="I29" s="15" t="s">
        <v>177</v>
      </c>
      <c r="J29" s="8" t="s">
        <v>691</v>
      </c>
      <c r="K29" s="5" t="s">
        <v>174</v>
      </c>
      <c r="L29" s="5" t="s">
        <v>597</v>
      </c>
      <c r="M29" s="8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" customFormat="1" ht="13.5">
      <c r="A30" s="83">
        <f t="shared" si="0"/>
        <v>19</v>
      </c>
      <c r="B30" s="5">
        <v>1</v>
      </c>
      <c r="C30" s="5" t="s">
        <v>62</v>
      </c>
      <c r="D30" s="404">
        <v>320</v>
      </c>
      <c r="E30" s="109"/>
      <c r="F30" s="5" t="s">
        <v>146</v>
      </c>
      <c r="G30" s="5" t="s">
        <v>674</v>
      </c>
      <c r="H30" s="15">
        <v>2</v>
      </c>
      <c r="I30" s="15" t="s">
        <v>79</v>
      </c>
      <c r="J30" s="8" t="s">
        <v>559</v>
      </c>
      <c r="K30" s="5" t="s">
        <v>184</v>
      </c>
      <c r="L30" s="5" t="s">
        <v>207</v>
      </c>
      <c r="M30" s="8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" customFormat="1" ht="13.5">
      <c r="A31" s="86">
        <f t="shared" si="0"/>
        <v>19</v>
      </c>
      <c r="B31" s="6">
        <v>1</v>
      </c>
      <c r="C31" s="6" t="s">
        <v>62</v>
      </c>
      <c r="D31" s="406">
        <v>320</v>
      </c>
      <c r="E31" s="183"/>
      <c r="F31" s="6" t="s">
        <v>406</v>
      </c>
      <c r="G31" s="6" t="s">
        <v>315</v>
      </c>
      <c r="H31" s="16">
        <v>3</v>
      </c>
      <c r="I31" s="16" t="s">
        <v>295</v>
      </c>
      <c r="J31" s="9" t="s">
        <v>335</v>
      </c>
      <c r="K31" s="6" t="s">
        <v>189</v>
      </c>
      <c r="L31" s="6" t="s">
        <v>295</v>
      </c>
      <c r="M31" s="87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" customFormat="1" ht="13.5">
      <c r="A32" s="88">
        <f t="shared" si="0"/>
        <v>19</v>
      </c>
      <c r="B32" s="7">
        <v>1</v>
      </c>
      <c r="C32" s="7" t="s">
        <v>62</v>
      </c>
      <c r="D32" s="407">
        <v>320</v>
      </c>
      <c r="E32" s="119"/>
      <c r="F32" s="7" t="s">
        <v>778</v>
      </c>
      <c r="G32" s="7" t="s">
        <v>779</v>
      </c>
      <c r="H32" s="17">
        <v>2</v>
      </c>
      <c r="I32" s="17" t="s">
        <v>606</v>
      </c>
      <c r="J32" s="10" t="s">
        <v>588</v>
      </c>
      <c r="K32" s="7" t="s">
        <v>780</v>
      </c>
      <c r="L32" s="7" t="s">
        <v>781</v>
      </c>
      <c r="M32" s="89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" customFormat="1" ht="13.5">
      <c r="A33" s="83">
        <f t="shared" si="0"/>
        <v>19</v>
      </c>
      <c r="B33" s="5">
        <v>1</v>
      </c>
      <c r="C33" s="5" t="s">
        <v>62</v>
      </c>
      <c r="D33" s="404">
        <v>320</v>
      </c>
      <c r="E33" s="109"/>
      <c r="F33" s="5" t="s">
        <v>240</v>
      </c>
      <c r="G33" s="5" t="s">
        <v>782</v>
      </c>
      <c r="H33" s="15">
        <v>2</v>
      </c>
      <c r="I33" s="15" t="s">
        <v>177</v>
      </c>
      <c r="J33" s="8" t="s">
        <v>783</v>
      </c>
      <c r="K33" s="5" t="s">
        <v>441</v>
      </c>
      <c r="L33" s="5" t="s">
        <v>597</v>
      </c>
      <c r="M33" s="84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" customFormat="1" ht="13.5">
      <c r="A34" s="83">
        <f t="shared" si="0"/>
        <v>19</v>
      </c>
      <c r="B34" s="5">
        <v>1</v>
      </c>
      <c r="C34" s="5" t="s">
        <v>62</v>
      </c>
      <c r="D34" s="404">
        <v>320</v>
      </c>
      <c r="E34" s="109"/>
      <c r="F34" s="5" t="s">
        <v>784</v>
      </c>
      <c r="G34" s="5" t="s">
        <v>785</v>
      </c>
      <c r="H34" s="15">
        <v>2</v>
      </c>
      <c r="I34" s="15" t="s">
        <v>606</v>
      </c>
      <c r="J34" s="8" t="s">
        <v>786</v>
      </c>
      <c r="K34" s="5" t="s">
        <v>787</v>
      </c>
      <c r="L34" s="5" t="s">
        <v>607</v>
      </c>
      <c r="M34" s="84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" customFormat="1" ht="13.5">
      <c r="A35" s="83">
        <f t="shared" si="0"/>
        <v>19</v>
      </c>
      <c r="B35" s="5">
        <v>1</v>
      </c>
      <c r="C35" s="5" t="s">
        <v>62</v>
      </c>
      <c r="D35" s="404">
        <v>320</v>
      </c>
      <c r="E35" s="109"/>
      <c r="F35" s="5" t="s">
        <v>407</v>
      </c>
      <c r="G35" s="5" t="s">
        <v>408</v>
      </c>
      <c r="H35" s="15">
        <v>2</v>
      </c>
      <c r="I35" s="15" t="s">
        <v>295</v>
      </c>
      <c r="J35" s="8" t="s">
        <v>788</v>
      </c>
      <c r="K35" s="5" t="s">
        <v>684</v>
      </c>
      <c r="L35" s="5" t="s">
        <v>295</v>
      </c>
      <c r="M35" s="8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" customFormat="1" ht="13.5">
      <c r="A36" s="86">
        <f t="shared" si="0"/>
        <v>19</v>
      </c>
      <c r="B36" s="6">
        <v>1</v>
      </c>
      <c r="C36" s="6" t="s">
        <v>62</v>
      </c>
      <c r="D36" s="406">
        <v>320</v>
      </c>
      <c r="E36" s="183"/>
      <c r="F36" s="6" t="s">
        <v>789</v>
      </c>
      <c r="G36" s="6" t="s">
        <v>395</v>
      </c>
      <c r="H36" s="16">
        <v>2</v>
      </c>
      <c r="I36" s="16" t="s">
        <v>295</v>
      </c>
      <c r="J36" s="9" t="s">
        <v>401</v>
      </c>
      <c r="K36" s="6" t="s">
        <v>684</v>
      </c>
      <c r="L36" s="6" t="s">
        <v>295</v>
      </c>
      <c r="M36" s="87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" customFormat="1" ht="14.25" thickBot="1">
      <c r="A37" s="181">
        <f t="shared" si="0"/>
        <v>19</v>
      </c>
      <c r="B37" s="182">
        <v>1</v>
      </c>
      <c r="C37" s="182" t="s">
        <v>62</v>
      </c>
      <c r="D37" s="409">
        <v>320</v>
      </c>
      <c r="E37" s="217"/>
      <c r="F37" s="182" t="s">
        <v>680</v>
      </c>
      <c r="G37" s="182" t="s">
        <v>681</v>
      </c>
      <c r="H37" s="218">
        <v>2</v>
      </c>
      <c r="I37" s="218" t="s">
        <v>630</v>
      </c>
      <c r="J37" s="216">
        <v>11.03</v>
      </c>
      <c r="K37" s="182" t="s">
        <v>1038</v>
      </c>
      <c r="L37" s="182" t="s">
        <v>682</v>
      </c>
      <c r="M37" s="194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5:256" s="1" customFormat="1" ht="13.5">
      <c r="E38" s="12"/>
      <c r="H38" s="14"/>
      <c r="I38" s="14"/>
      <c r="J38" s="2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</sheetData>
  <mergeCells count="8">
    <mergeCell ref="L3:M3"/>
    <mergeCell ref="G4:H4"/>
    <mergeCell ref="I4:J4"/>
    <mergeCell ref="L4:M4"/>
    <mergeCell ref="D3:E3"/>
    <mergeCell ref="G3:H3"/>
    <mergeCell ref="I3:J3"/>
    <mergeCell ref="A1:J1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D7" sqref="D7:D27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6.3359375" style="13" hidden="1" customWidth="1"/>
    <col min="4" max="4" width="5.21484375" style="13" bestFit="1" customWidth="1"/>
    <col min="5" max="5" width="4.6640625" style="13" bestFit="1" customWidth="1"/>
    <col min="6" max="6" width="9.6640625" style="13" bestFit="1" customWidth="1"/>
    <col min="7" max="7" width="7.99609375" style="13" bestFit="1" customWidth="1"/>
    <col min="8" max="9" width="4.6640625" style="18" bestFit="1" customWidth="1"/>
    <col min="10" max="10" width="5.21484375" style="13" bestFit="1" customWidth="1"/>
    <col min="11" max="11" width="10.10546875" style="13" bestFit="1" customWidth="1"/>
    <col min="12" max="12" width="6.3359375" style="13" bestFit="1" customWidth="1"/>
    <col min="13" max="13" width="4.6640625" style="13" bestFit="1" customWidth="1"/>
    <col min="14" max="16384" width="8.88671875" style="13" customWidth="1"/>
  </cols>
  <sheetData>
    <row r="1" spans="1:10" s="1" customFormat="1" ht="13.5">
      <c r="A1" s="455" t="s">
        <v>1058</v>
      </c>
      <c r="B1" s="455"/>
      <c r="C1" s="455"/>
      <c r="D1" s="455"/>
      <c r="E1" s="455"/>
      <c r="F1" s="455"/>
      <c r="G1" s="455"/>
      <c r="H1" s="455"/>
      <c r="I1" s="455"/>
      <c r="J1" s="2"/>
    </row>
    <row r="2" spans="3:256" s="1" customFormat="1" ht="14.25" thickBot="1">
      <c r="C2" s="3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 t="s">
        <v>878</v>
      </c>
      <c r="G3" s="448" t="s">
        <v>880</v>
      </c>
      <c r="H3" s="448"/>
      <c r="I3" s="448" t="s">
        <v>881</v>
      </c>
      <c r="J3" s="448"/>
      <c r="K3" s="210" t="s">
        <v>882</v>
      </c>
      <c r="L3" s="448" t="s">
        <v>883</v>
      </c>
      <c r="M3" s="449"/>
    </row>
    <row r="4" spans="1:13" s="1" customFormat="1" ht="14.25" customHeight="1" thickBot="1">
      <c r="A4" s="202"/>
      <c r="B4" s="202"/>
      <c r="C4" s="207"/>
      <c r="D4" s="467" t="s">
        <v>807</v>
      </c>
      <c r="E4" s="468"/>
      <c r="F4" s="214" t="s">
        <v>879</v>
      </c>
      <c r="G4" s="444" t="s">
        <v>884</v>
      </c>
      <c r="H4" s="444"/>
      <c r="I4" s="444" t="s">
        <v>885</v>
      </c>
      <c r="J4" s="444"/>
      <c r="K4" s="214" t="s">
        <v>886</v>
      </c>
      <c r="L4" s="444" t="s">
        <v>173</v>
      </c>
      <c r="M4" s="458"/>
    </row>
    <row r="5" spans="3:256" s="1" customFormat="1" ht="14.25" thickBot="1">
      <c r="C5" s="3"/>
      <c r="J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4.25" thickBot="1">
      <c r="A6" s="71" t="s">
        <v>51</v>
      </c>
      <c r="B6" s="72" t="s">
        <v>52</v>
      </c>
      <c r="C6" s="72" t="s">
        <v>53</v>
      </c>
      <c r="D6" s="7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3.5">
      <c r="A7" s="74">
        <f aca="true" t="shared" si="0" ref="A7:A27">RANK(D7,$D$7:$D$93,0)</f>
        <v>1</v>
      </c>
      <c r="B7" s="4">
        <v>1</v>
      </c>
      <c r="C7" s="4" t="s">
        <v>63</v>
      </c>
      <c r="D7" s="410">
        <v>664</v>
      </c>
      <c r="E7" s="191">
        <v>0.6</v>
      </c>
      <c r="F7" s="192" t="s">
        <v>90</v>
      </c>
      <c r="G7" s="193" t="s">
        <v>427</v>
      </c>
      <c r="H7" s="195">
        <v>3</v>
      </c>
      <c r="I7" s="80" t="s">
        <v>79</v>
      </c>
      <c r="J7" s="75" t="s">
        <v>724</v>
      </c>
      <c r="K7" s="78" t="s">
        <v>103</v>
      </c>
      <c r="L7" s="78" t="s">
        <v>104</v>
      </c>
      <c r="M7" s="8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83">
        <f t="shared" si="0"/>
        <v>2</v>
      </c>
      <c r="B8" s="5">
        <v>1</v>
      </c>
      <c r="C8" s="5" t="s">
        <v>63</v>
      </c>
      <c r="D8" s="405">
        <v>655</v>
      </c>
      <c r="E8" s="23">
        <v>1.7</v>
      </c>
      <c r="F8" s="27" t="s">
        <v>700</v>
      </c>
      <c r="G8" s="27" t="s">
        <v>723</v>
      </c>
      <c r="H8" s="34">
        <v>3</v>
      </c>
      <c r="I8" s="38" t="s">
        <v>73</v>
      </c>
      <c r="J8" s="41" t="s">
        <v>561</v>
      </c>
      <c r="K8" s="27" t="s">
        <v>174</v>
      </c>
      <c r="L8" s="27" t="s">
        <v>170</v>
      </c>
      <c r="M8" s="8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3</v>
      </c>
      <c r="B9" s="5">
        <v>1</v>
      </c>
      <c r="C9" s="5" t="s">
        <v>63</v>
      </c>
      <c r="D9" s="405">
        <v>651</v>
      </c>
      <c r="E9" s="23">
        <v>0</v>
      </c>
      <c r="F9" s="27" t="s">
        <v>701</v>
      </c>
      <c r="G9" s="29" t="s">
        <v>723</v>
      </c>
      <c r="H9" s="34">
        <v>3</v>
      </c>
      <c r="I9" s="38" t="s">
        <v>73</v>
      </c>
      <c r="J9" s="41" t="s">
        <v>563</v>
      </c>
      <c r="K9" s="27" t="s">
        <v>203</v>
      </c>
      <c r="L9" s="27" t="s">
        <v>170</v>
      </c>
      <c r="M9" s="8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4</v>
      </c>
      <c r="B10" s="5">
        <v>1</v>
      </c>
      <c r="C10" s="5" t="s">
        <v>63</v>
      </c>
      <c r="D10" s="405">
        <v>638</v>
      </c>
      <c r="E10" s="23">
        <v>0</v>
      </c>
      <c r="F10" s="27" t="s">
        <v>694</v>
      </c>
      <c r="G10" s="27" t="s">
        <v>423</v>
      </c>
      <c r="H10" s="34">
        <v>3</v>
      </c>
      <c r="I10" s="38" t="s">
        <v>79</v>
      </c>
      <c r="J10" s="41">
        <v>10.15</v>
      </c>
      <c r="K10" s="27" t="s">
        <v>1039</v>
      </c>
      <c r="L10" s="27" t="s">
        <v>79</v>
      </c>
      <c r="M10" s="8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6">
        <f t="shared" si="0"/>
        <v>5</v>
      </c>
      <c r="B11" s="6">
        <v>1</v>
      </c>
      <c r="C11" s="6" t="s">
        <v>63</v>
      </c>
      <c r="D11" s="406">
        <v>635</v>
      </c>
      <c r="E11" s="183">
        <v>-0.4</v>
      </c>
      <c r="F11" s="6" t="s">
        <v>702</v>
      </c>
      <c r="G11" s="6" t="s">
        <v>703</v>
      </c>
      <c r="H11" s="16">
        <v>3</v>
      </c>
      <c r="I11" s="16" t="s">
        <v>73</v>
      </c>
      <c r="J11" s="9" t="s">
        <v>726</v>
      </c>
      <c r="K11" s="6" t="s">
        <v>199</v>
      </c>
      <c r="L11" s="6" t="s">
        <v>728</v>
      </c>
      <c r="M11" s="8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8">
        <f t="shared" si="0"/>
        <v>6</v>
      </c>
      <c r="B12" s="7">
        <v>1</v>
      </c>
      <c r="C12" s="7" t="s">
        <v>63</v>
      </c>
      <c r="D12" s="407">
        <v>631</v>
      </c>
      <c r="E12" s="119">
        <v>1.4</v>
      </c>
      <c r="F12" s="7" t="s">
        <v>409</v>
      </c>
      <c r="G12" s="7" t="s">
        <v>410</v>
      </c>
      <c r="H12" s="17">
        <v>3</v>
      </c>
      <c r="I12" s="17" t="s">
        <v>295</v>
      </c>
      <c r="J12" s="10" t="s">
        <v>411</v>
      </c>
      <c r="K12" s="7" t="s">
        <v>412</v>
      </c>
      <c r="L12" s="7" t="s">
        <v>321</v>
      </c>
      <c r="M12" s="89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3">
        <f t="shared" si="0"/>
        <v>7</v>
      </c>
      <c r="B13" s="5">
        <v>1</v>
      </c>
      <c r="C13" s="5" t="s">
        <v>63</v>
      </c>
      <c r="D13" s="405">
        <v>625</v>
      </c>
      <c r="E13" s="25">
        <v>1.1</v>
      </c>
      <c r="F13" s="29" t="s">
        <v>719</v>
      </c>
      <c r="G13" s="141" t="s">
        <v>695</v>
      </c>
      <c r="H13" s="36">
        <v>3</v>
      </c>
      <c r="I13" s="38" t="s">
        <v>79</v>
      </c>
      <c r="J13" s="43" t="s">
        <v>588</v>
      </c>
      <c r="K13" s="29" t="s">
        <v>80</v>
      </c>
      <c r="L13" s="29" t="s">
        <v>81</v>
      </c>
      <c r="M13" s="8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8</v>
      </c>
      <c r="B14" s="5">
        <v>1</v>
      </c>
      <c r="C14" s="5" t="s">
        <v>63</v>
      </c>
      <c r="D14" s="405">
        <v>624</v>
      </c>
      <c r="E14" s="23">
        <v>0.7</v>
      </c>
      <c r="F14" s="27" t="s">
        <v>705</v>
      </c>
      <c r="G14" s="27" t="s">
        <v>706</v>
      </c>
      <c r="H14" s="34">
        <v>3</v>
      </c>
      <c r="I14" s="38" t="s">
        <v>177</v>
      </c>
      <c r="J14" s="41" t="s">
        <v>594</v>
      </c>
      <c r="K14" s="27" t="s">
        <v>174</v>
      </c>
      <c r="L14" s="27" t="s">
        <v>597</v>
      </c>
      <c r="M14" s="8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9</v>
      </c>
      <c r="B15" s="5">
        <v>1</v>
      </c>
      <c r="C15" s="5" t="s">
        <v>63</v>
      </c>
      <c r="D15" s="405">
        <v>623</v>
      </c>
      <c r="E15" s="23">
        <v>0.5</v>
      </c>
      <c r="F15" s="27" t="s">
        <v>720</v>
      </c>
      <c r="G15" s="27" t="s">
        <v>419</v>
      </c>
      <c r="H15" s="34">
        <v>3</v>
      </c>
      <c r="I15" s="38" t="s">
        <v>79</v>
      </c>
      <c r="J15" s="41" t="s">
        <v>591</v>
      </c>
      <c r="K15" s="27" t="s">
        <v>92</v>
      </c>
      <c r="L15" s="27" t="s">
        <v>93</v>
      </c>
      <c r="M15" s="8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6">
        <f t="shared" si="0"/>
        <v>10</v>
      </c>
      <c r="B16" s="6">
        <v>1</v>
      </c>
      <c r="C16" s="6" t="s">
        <v>63</v>
      </c>
      <c r="D16" s="408">
        <v>620</v>
      </c>
      <c r="E16" s="24" t="s">
        <v>697</v>
      </c>
      <c r="F16" s="30" t="s">
        <v>413</v>
      </c>
      <c r="G16" s="30" t="s">
        <v>386</v>
      </c>
      <c r="H16" s="35">
        <v>3</v>
      </c>
      <c r="I16" s="39" t="s">
        <v>295</v>
      </c>
      <c r="J16" s="42" t="s">
        <v>309</v>
      </c>
      <c r="K16" s="30" t="s">
        <v>336</v>
      </c>
      <c r="L16" s="30" t="s">
        <v>317</v>
      </c>
      <c r="M16" s="87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88">
        <f t="shared" si="0"/>
        <v>11</v>
      </c>
      <c r="B17" s="7">
        <v>1</v>
      </c>
      <c r="C17" s="7" t="s">
        <v>63</v>
      </c>
      <c r="D17" s="411">
        <v>618</v>
      </c>
      <c r="E17" s="22">
        <v>1.1</v>
      </c>
      <c r="F17" s="26" t="s">
        <v>707</v>
      </c>
      <c r="G17" s="103" t="s">
        <v>708</v>
      </c>
      <c r="H17" s="33">
        <v>3</v>
      </c>
      <c r="I17" s="37" t="s">
        <v>709</v>
      </c>
      <c r="J17" s="40" t="s">
        <v>566</v>
      </c>
      <c r="K17" s="26" t="s">
        <v>184</v>
      </c>
      <c r="L17" s="26" t="s">
        <v>571</v>
      </c>
      <c r="M17" s="89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3">
        <f t="shared" si="0"/>
        <v>12</v>
      </c>
      <c r="B18" s="5">
        <v>1</v>
      </c>
      <c r="C18" s="5" t="s">
        <v>63</v>
      </c>
      <c r="D18" s="405">
        <v>615</v>
      </c>
      <c r="E18" s="23">
        <v>0.8</v>
      </c>
      <c r="F18" s="27" t="s">
        <v>696</v>
      </c>
      <c r="G18" s="29" t="s">
        <v>443</v>
      </c>
      <c r="H18" s="34">
        <v>3</v>
      </c>
      <c r="I18" s="38" t="s">
        <v>79</v>
      </c>
      <c r="J18" s="41" t="s">
        <v>725</v>
      </c>
      <c r="K18" s="27" t="s">
        <v>91</v>
      </c>
      <c r="L18" s="27" t="s">
        <v>79</v>
      </c>
      <c r="M18" s="8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12</v>
      </c>
      <c r="B19" s="5">
        <v>1</v>
      </c>
      <c r="C19" s="5" t="s">
        <v>63</v>
      </c>
      <c r="D19" s="404">
        <v>615</v>
      </c>
      <c r="E19" s="109">
        <v>1.2</v>
      </c>
      <c r="F19" s="5" t="s">
        <v>710</v>
      </c>
      <c r="G19" s="5" t="s">
        <v>711</v>
      </c>
      <c r="H19" s="15">
        <v>3</v>
      </c>
      <c r="I19" s="15" t="s">
        <v>709</v>
      </c>
      <c r="J19" s="8" t="s">
        <v>564</v>
      </c>
      <c r="K19" s="5" t="s">
        <v>569</v>
      </c>
      <c r="L19" s="5" t="s">
        <v>571</v>
      </c>
      <c r="M19" s="8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83">
        <f t="shared" si="0"/>
        <v>14</v>
      </c>
      <c r="B20" s="5">
        <v>1</v>
      </c>
      <c r="C20" s="5" t="s">
        <v>63</v>
      </c>
      <c r="D20" s="405">
        <v>614</v>
      </c>
      <c r="E20" s="25" t="s">
        <v>698</v>
      </c>
      <c r="F20" s="29" t="s">
        <v>306</v>
      </c>
      <c r="G20" s="141" t="s">
        <v>307</v>
      </c>
      <c r="H20" s="36">
        <v>3</v>
      </c>
      <c r="I20" s="38" t="s">
        <v>295</v>
      </c>
      <c r="J20" s="43" t="s">
        <v>414</v>
      </c>
      <c r="K20" s="29" t="s">
        <v>1040</v>
      </c>
      <c r="L20" s="29" t="s">
        <v>317</v>
      </c>
      <c r="M20" s="8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86">
        <f t="shared" si="0"/>
        <v>15</v>
      </c>
      <c r="B21" s="6">
        <v>1</v>
      </c>
      <c r="C21" s="6" t="s">
        <v>63</v>
      </c>
      <c r="D21" s="408">
        <v>613</v>
      </c>
      <c r="E21" s="188">
        <v>1</v>
      </c>
      <c r="F21" s="122" t="s">
        <v>712</v>
      </c>
      <c r="G21" s="138" t="s">
        <v>713</v>
      </c>
      <c r="H21" s="190">
        <v>3</v>
      </c>
      <c r="I21" s="39" t="s">
        <v>630</v>
      </c>
      <c r="J21" s="134" t="s">
        <v>568</v>
      </c>
      <c r="K21" s="122" t="s">
        <v>714</v>
      </c>
      <c r="L21" s="122" t="s">
        <v>630</v>
      </c>
      <c r="M21" s="87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88">
        <f t="shared" si="0"/>
        <v>16</v>
      </c>
      <c r="B22" s="7">
        <v>1</v>
      </c>
      <c r="C22" s="7" t="s">
        <v>63</v>
      </c>
      <c r="D22" s="411">
        <v>611</v>
      </c>
      <c r="E22" s="22">
        <v>1.2</v>
      </c>
      <c r="F22" s="26" t="s">
        <v>626</v>
      </c>
      <c r="G22" s="26" t="s">
        <v>217</v>
      </c>
      <c r="H22" s="33">
        <v>3</v>
      </c>
      <c r="I22" s="37" t="s">
        <v>73</v>
      </c>
      <c r="J22" s="40" t="s">
        <v>561</v>
      </c>
      <c r="K22" s="26" t="s">
        <v>174</v>
      </c>
      <c r="L22" s="26" t="s">
        <v>170</v>
      </c>
      <c r="M22" s="8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3">
        <f t="shared" si="0"/>
        <v>17</v>
      </c>
      <c r="B23" s="5">
        <v>1</v>
      </c>
      <c r="C23" s="5" t="s">
        <v>63</v>
      </c>
      <c r="D23" s="405">
        <v>610</v>
      </c>
      <c r="E23" s="25">
        <v>1.3</v>
      </c>
      <c r="F23" s="29" t="s">
        <v>704</v>
      </c>
      <c r="G23" s="141" t="s">
        <v>191</v>
      </c>
      <c r="H23" s="36">
        <v>3</v>
      </c>
      <c r="I23" s="38" t="s">
        <v>73</v>
      </c>
      <c r="J23" s="43" t="s">
        <v>561</v>
      </c>
      <c r="K23" s="29" t="s">
        <v>174</v>
      </c>
      <c r="L23" s="29" t="s">
        <v>170</v>
      </c>
      <c r="M23" s="8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 t="shared" si="0"/>
        <v>18</v>
      </c>
      <c r="B24" s="5">
        <v>1</v>
      </c>
      <c r="C24" s="5" t="s">
        <v>63</v>
      </c>
      <c r="D24" s="405">
        <v>609</v>
      </c>
      <c r="E24" s="23">
        <v>1.7</v>
      </c>
      <c r="F24" s="27" t="s">
        <v>722</v>
      </c>
      <c r="G24" s="27" t="s">
        <v>715</v>
      </c>
      <c r="H24" s="34">
        <v>3</v>
      </c>
      <c r="I24" s="38" t="s">
        <v>630</v>
      </c>
      <c r="J24" s="41" t="s">
        <v>727</v>
      </c>
      <c r="K24" s="27" t="s">
        <v>716</v>
      </c>
      <c r="L24" s="27" t="s">
        <v>646</v>
      </c>
      <c r="M24" s="8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83">
        <f t="shared" si="0"/>
        <v>19</v>
      </c>
      <c r="B25" s="5">
        <v>1</v>
      </c>
      <c r="C25" s="5" t="s">
        <v>63</v>
      </c>
      <c r="D25" s="405">
        <v>608</v>
      </c>
      <c r="E25" s="23">
        <v>0.2</v>
      </c>
      <c r="F25" s="27" t="s">
        <v>717</v>
      </c>
      <c r="G25" s="29" t="s">
        <v>718</v>
      </c>
      <c r="H25" s="34">
        <v>3</v>
      </c>
      <c r="I25" s="38" t="s">
        <v>630</v>
      </c>
      <c r="J25" s="41" t="s">
        <v>563</v>
      </c>
      <c r="K25" s="27" t="s">
        <v>189</v>
      </c>
      <c r="L25" s="27" t="s">
        <v>630</v>
      </c>
      <c r="M25" s="8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3.5">
      <c r="A26" s="86">
        <f t="shared" si="0"/>
        <v>20</v>
      </c>
      <c r="B26" s="6">
        <v>1</v>
      </c>
      <c r="C26" s="6" t="s">
        <v>63</v>
      </c>
      <c r="D26" s="406">
        <v>604</v>
      </c>
      <c r="E26" s="183">
        <v>0.1</v>
      </c>
      <c r="F26" s="6" t="s">
        <v>721</v>
      </c>
      <c r="G26" s="6" t="s">
        <v>575</v>
      </c>
      <c r="H26" s="16">
        <v>3</v>
      </c>
      <c r="I26" s="16" t="s">
        <v>79</v>
      </c>
      <c r="J26" s="9" t="s">
        <v>591</v>
      </c>
      <c r="K26" s="6" t="s">
        <v>106</v>
      </c>
      <c r="L26" s="6" t="s">
        <v>79</v>
      </c>
      <c r="M26" s="87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" customFormat="1" ht="14.25" thickBot="1">
      <c r="A27" s="181">
        <f t="shared" si="0"/>
        <v>20</v>
      </c>
      <c r="B27" s="182">
        <v>1</v>
      </c>
      <c r="C27" s="182" t="s">
        <v>63</v>
      </c>
      <c r="D27" s="412">
        <v>604</v>
      </c>
      <c r="E27" s="360">
        <v>1.6</v>
      </c>
      <c r="F27" s="215" t="s">
        <v>699</v>
      </c>
      <c r="G27" s="215" t="s">
        <v>162</v>
      </c>
      <c r="H27" s="349">
        <v>3</v>
      </c>
      <c r="I27" s="196" t="s">
        <v>79</v>
      </c>
      <c r="J27" s="347" t="s">
        <v>588</v>
      </c>
      <c r="K27" s="215" t="s">
        <v>80</v>
      </c>
      <c r="L27" s="215" t="s">
        <v>81</v>
      </c>
      <c r="M27" s="19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13" ht="13.5">
      <c r="A28" s="120"/>
      <c r="B28" s="120"/>
      <c r="C28" s="120"/>
      <c r="D28" s="120"/>
      <c r="E28" s="120"/>
      <c r="F28" s="120"/>
      <c r="G28" s="120"/>
      <c r="H28" s="129"/>
      <c r="I28" s="129"/>
      <c r="J28" s="120"/>
      <c r="K28" s="120"/>
      <c r="L28" s="120"/>
      <c r="M28" s="120"/>
    </row>
  </sheetData>
  <mergeCells count="9">
    <mergeCell ref="D4:E4"/>
    <mergeCell ref="A1:I1"/>
    <mergeCell ref="L3:M3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workbookViewId="0" topLeftCell="A1">
      <selection activeCell="D7" sqref="D7:D26"/>
    </sheetView>
  </sheetViews>
  <sheetFormatPr defaultColWidth="8.88671875" defaultRowHeight="15"/>
  <cols>
    <col min="1" max="1" width="3.99609375" style="13" bestFit="1" customWidth="1"/>
    <col min="2" max="2" width="4.6640625" style="13" hidden="1" customWidth="1"/>
    <col min="3" max="3" width="7.99609375" style="13" hidden="1" customWidth="1"/>
    <col min="4" max="4" width="6.10546875" style="13" bestFit="1" customWidth="1"/>
    <col min="5" max="5" width="4.6640625" style="13" hidden="1" customWidth="1"/>
    <col min="6" max="6" width="9.6640625" style="13" bestFit="1" customWidth="1"/>
    <col min="7" max="7" width="7.99609375" style="13" bestFit="1" customWidth="1"/>
    <col min="8" max="9" width="4.6640625" style="18" bestFit="1" customWidth="1"/>
    <col min="10" max="10" width="5.21484375" style="13" bestFit="1" customWidth="1"/>
    <col min="11" max="11" width="13.3359375" style="13" bestFit="1" customWidth="1"/>
    <col min="12" max="12" width="6.5546875" style="13" bestFit="1" customWidth="1"/>
    <col min="13" max="13" width="4.6640625" style="13" bestFit="1" customWidth="1"/>
    <col min="14" max="14" width="8.88671875" style="13" customWidth="1"/>
    <col min="15" max="15" width="0" style="13" hidden="1" customWidth="1"/>
    <col min="16" max="16384" width="8.88671875" style="13" customWidth="1"/>
  </cols>
  <sheetData>
    <row r="1" spans="1:10" s="1" customFormat="1" ht="13.5">
      <c r="A1" s="455" t="s">
        <v>1060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3:254" s="1" customFormat="1" ht="14.25" thickBot="1">
      <c r="C2" s="3"/>
      <c r="H2" s="14"/>
      <c r="I2" s="14"/>
      <c r="J2" s="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 t="s">
        <v>887</v>
      </c>
      <c r="G3" s="448" t="s">
        <v>889</v>
      </c>
      <c r="H3" s="448"/>
      <c r="I3" s="448" t="s">
        <v>891</v>
      </c>
      <c r="J3" s="448"/>
      <c r="K3" s="210" t="s">
        <v>890</v>
      </c>
      <c r="L3" s="448" t="s">
        <v>631</v>
      </c>
      <c r="M3" s="449"/>
    </row>
    <row r="4" spans="1:13" s="1" customFormat="1" ht="14.25" customHeight="1" thickBot="1">
      <c r="A4" s="202"/>
      <c r="B4" s="202"/>
      <c r="C4" s="207"/>
      <c r="D4" s="467" t="s">
        <v>807</v>
      </c>
      <c r="E4" s="468"/>
      <c r="F4" s="214" t="s">
        <v>888</v>
      </c>
      <c r="G4" s="444" t="s">
        <v>892</v>
      </c>
      <c r="H4" s="444"/>
      <c r="I4" s="444" t="s">
        <v>893</v>
      </c>
      <c r="J4" s="444"/>
      <c r="K4" s="214" t="s">
        <v>894</v>
      </c>
      <c r="L4" s="444" t="s">
        <v>895</v>
      </c>
      <c r="M4" s="458"/>
    </row>
    <row r="5" spans="3:256" s="1" customFormat="1" ht="14.25" thickBot="1">
      <c r="C5" s="3"/>
      <c r="J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4" s="1" customFormat="1" ht="14.25" thickBot="1">
      <c r="A6" s="71" t="s">
        <v>51</v>
      </c>
      <c r="B6" s="72" t="s">
        <v>52</v>
      </c>
      <c r="C6" s="72" t="s">
        <v>53</v>
      </c>
      <c r="D6" s="7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spans="1:254" s="1" customFormat="1" ht="13.5">
      <c r="A7" s="197">
        <f aca="true" t="shared" si="0" ref="A7:A26">RANK(O7,$O$7:$O$26,0)</f>
        <v>1</v>
      </c>
      <c r="B7" s="4">
        <v>1</v>
      </c>
      <c r="C7" s="4" t="s">
        <v>733</v>
      </c>
      <c r="D7" s="403">
        <v>1417</v>
      </c>
      <c r="E7" s="187"/>
      <c r="F7" s="4" t="s">
        <v>220</v>
      </c>
      <c r="G7" s="4" t="s">
        <v>736</v>
      </c>
      <c r="H7" s="189">
        <v>3</v>
      </c>
      <c r="I7" s="189" t="s">
        <v>73</v>
      </c>
      <c r="J7" s="184" t="s">
        <v>659</v>
      </c>
      <c r="K7" s="4" t="s">
        <v>187</v>
      </c>
      <c r="L7" s="4" t="s">
        <v>186</v>
      </c>
      <c r="M7" s="82"/>
      <c r="O7" s="13">
        <f>+(D7/100)</f>
        <v>14.17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spans="1:254" s="1" customFormat="1" ht="13.5">
      <c r="A8" s="198">
        <f t="shared" si="0"/>
        <v>2</v>
      </c>
      <c r="B8" s="5">
        <v>1</v>
      </c>
      <c r="C8" s="5" t="s">
        <v>77</v>
      </c>
      <c r="D8" s="405">
        <v>1392</v>
      </c>
      <c r="E8" s="23"/>
      <c r="F8" s="27" t="s">
        <v>147</v>
      </c>
      <c r="G8" s="27" t="s">
        <v>729</v>
      </c>
      <c r="H8" s="34">
        <v>3</v>
      </c>
      <c r="I8" s="38" t="s">
        <v>79</v>
      </c>
      <c r="J8" s="41">
        <v>11.03</v>
      </c>
      <c r="K8" s="27" t="s">
        <v>1041</v>
      </c>
      <c r="L8" s="27" t="s">
        <v>100</v>
      </c>
      <c r="M8" s="84"/>
      <c r="O8" s="13">
        <f aca="true" t="shared" si="1" ref="O8:O26">+(D8/100)</f>
        <v>13.92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pans="1:254" s="1" customFormat="1" ht="13.5">
      <c r="A9" s="198">
        <f t="shared" si="0"/>
        <v>3</v>
      </c>
      <c r="B9" s="5">
        <v>1</v>
      </c>
      <c r="C9" s="5" t="s">
        <v>77</v>
      </c>
      <c r="D9" s="405">
        <v>1372</v>
      </c>
      <c r="E9" s="23"/>
      <c r="F9" s="27" t="s">
        <v>148</v>
      </c>
      <c r="G9" s="91" t="s">
        <v>730</v>
      </c>
      <c r="H9" s="34">
        <v>3</v>
      </c>
      <c r="I9" s="38" t="s">
        <v>79</v>
      </c>
      <c r="J9" s="41" t="s">
        <v>654</v>
      </c>
      <c r="K9" s="92" t="s">
        <v>746</v>
      </c>
      <c r="L9" s="29" t="s">
        <v>68</v>
      </c>
      <c r="M9" s="84"/>
      <c r="O9" s="13">
        <f t="shared" si="1"/>
        <v>13.72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</row>
    <row r="10" spans="1:254" s="1" customFormat="1" ht="13.5">
      <c r="A10" s="198">
        <f t="shared" si="0"/>
        <v>4</v>
      </c>
      <c r="B10" s="5">
        <v>1</v>
      </c>
      <c r="C10" s="5" t="s">
        <v>77</v>
      </c>
      <c r="D10" s="405">
        <v>1370</v>
      </c>
      <c r="E10" s="25"/>
      <c r="F10" s="29" t="s">
        <v>149</v>
      </c>
      <c r="G10" s="29" t="s">
        <v>731</v>
      </c>
      <c r="H10" s="36">
        <v>3</v>
      </c>
      <c r="I10" s="38" t="s">
        <v>79</v>
      </c>
      <c r="J10" s="43">
        <v>11.03</v>
      </c>
      <c r="K10" s="29" t="s">
        <v>1042</v>
      </c>
      <c r="L10" s="27" t="s">
        <v>93</v>
      </c>
      <c r="M10" s="84"/>
      <c r="O10" s="13">
        <f t="shared" si="1"/>
        <v>13.7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pans="1:254" s="1" customFormat="1" ht="13.5">
      <c r="A11" s="199">
        <f t="shared" si="0"/>
        <v>5</v>
      </c>
      <c r="B11" s="6">
        <v>1</v>
      </c>
      <c r="C11" s="6" t="s">
        <v>77</v>
      </c>
      <c r="D11" s="406">
        <v>1348</v>
      </c>
      <c r="E11" s="183"/>
      <c r="F11" s="6" t="s">
        <v>150</v>
      </c>
      <c r="G11" s="6" t="s">
        <v>729</v>
      </c>
      <c r="H11" s="16">
        <v>3</v>
      </c>
      <c r="I11" s="16" t="s">
        <v>79</v>
      </c>
      <c r="J11" s="9" t="s">
        <v>748</v>
      </c>
      <c r="K11" s="6" t="s">
        <v>103</v>
      </c>
      <c r="L11" s="6" t="s">
        <v>104</v>
      </c>
      <c r="M11" s="87"/>
      <c r="O11" s="13">
        <f t="shared" si="1"/>
        <v>13.48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spans="1:254" s="1" customFormat="1" ht="13.5">
      <c r="A12" s="200">
        <f t="shared" si="0"/>
        <v>6</v>
      </c>
      <c r="B12" s="7">
        <v>1</v>
      </c>
      <c r="C12" s="7" t="s">
        <v>77</v>
      </c>
      <c r="D12" s="407">
        <v>1319</v>
      </c>
      <c r="E12" s="119"/>
      <c r="F12" s="7" t="s">
        <v>290</v>
      </c>
      <c r="G12" s="7" t="s">
        <v>740</v>
      </c>
      <c r="H12" s="17">
        <v>3</v>
      </c>
      <c r="I12" s="17" t="s">
        <v>244</v>
      </c>
      <c r="J12" s="10" t="s">
        <v>748</v>
      </c>
      <c r="K12" s="7" t="s">
        <v>669</v>
      </c>
      <c r="L12" s="7" t="s">
        <v>280</v>
      </c>
      <c r="M12" s="89"/>
      <c r="O12" s="13">
        <f t="shared" si="1"/>
        <v>13.19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</row>
    <row r="13" spans="1:254" s="1" customFormat="1" ht="13.5">
      <c r="A13" s="198">
        <f t="shared" si="0"/>
        <v>7</v>
      </c>
      <c r="B13" s="5">
        <v>1</v>
      </c>
      <c r="C13" s="5" t="s">
        <v>734</v>
      </c>
      <c r="D13" s="404">
        <v>1298</v>
      </c>
      <c r="E13" s="109"/>
      <c r="F13" s="5" t="s">
        <v>743</v>
      </c>
      <c r="G13" s="5" t="s">
        <v>737</v>
      </c>
      <c r="H13" s="15">
        <v>3</v>
      </c>
      <c r="I13" s="15" t="s">
        <v>177</v>
      </c>
      <c r="J13" s="8" t="s">
        <v>754</v>
      </c>
      <c r="K13" s="5" t="s">
        <v>180</v>
      </c>
      <c r="L13" s="5" t="s">
        <v>182</v>
      </c>
      <c r="M13" s="84"/>
      <c r="O13" s="13">
        <f t="shared" si="1"/>
        <v>12.98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</row>
    <row r="14" spans="1:254" s="1" customFormat="1" ht="13.5">
      <c r="A14" s="198">
        <f t="shared" si="0"/>
        <v>8</v>
      </c>
      <c r="B14" s="5">
        <v>1</v>
      </c>
      <c r="C14" s="5" t="s">
        <v>77</v>
      </c>
      <c r="D14" s="404">
        <v>1247</v>
      </c>
      <c r="E14" s="109"/>
      <c r="F14" s="5" t="s">
        <v>742</v>
      </c>
      <c r="G14" s="5" t="s">
        <v>216</v>
      </c>
      <c r="H14" s="15">
        <v>3</v>
      </c>
      <c r="I14" s="15" t="s">
        <v>73</v>
      </c>
      <c r="J14" s="8" t="s">
        <v>659</v>
      </c>
      <c r="K14" s="5" t="s">
        <v>187</v>
      </c>
      <c r="L14" s="5" t="s">
        <v>186</v>
      </c>
      <c r="M14" s="84"/>
      <c r="O14" s="13">
        <f t="shared" si="1"/>
        <v>12.47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spans="1:254" s="1" customFormat="1" ht="13.5">
      <c r="A15" s="198">
        <f t="shared" si="0"/>
        <v>9</v>
      </c>
      <c r="B15" s="5">
        <v>1</v>
      </c>
      <c r="C15" s="5" t="s">
        <v>77</v>
      </c>
      <c r="D15" s="404">
        <v>1243</v>
      </c>
      <c r="E15" s="109"/>
      <c r="F15" s="5" t="s">
        <v>291</v>
      </c>
      <c r="G15" s="5" t="s">
        <v>741</v>
      </c>
      <c r="H15" s="15">
        <v>3</v>
      </c>
      <c r="I15" s="15" t="s">
        <v>244</v>
      </c>
      <c r="J15" s="8" t="s">
        <v>666</v>
      </c>
      <c r="K15" s="5" t="s">
        <v>458</v>
      </c>
      <c r="L15" s="5" t="s">
        <v>259</v>
      </c>
      <c r="M15" s="84"/>
      <c r="O15" s="13">
        <f t="shared" si="1"/>
        <v>12.43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s="1" customFormat="1" ht="13.5">
      <c r="A16" s="199">
        <f t="shared" si="0"/>
        <v>10</v>
      </c>
      <c r="B16" s="6">
        <v>1</v>
      </c>
      <c r="C16" s="6" t="s">
        <v>77</v>
      </c>
      <c r="D16" s="406">
        <v>1231</v>
      </c>
      <c r="E16" s="183"/>
      <c r="F16" s="6" t="s">
        <v>151</v>
      </c>
      <c r="G16" s="6" t="s">
        <v>732</v>
      </c>
      <c r="H16" s="16">
        <v>3</v>
      </c>
      <c r="I16" s="16" t="s">
        <v>79</v>
      </c>
      <c r="J16" s="9" t="s">
        <v>749</v>
      </c>
      <c r="K16" s="6" t="s">
        <v>80</v>
      </c>
      <c r="L16" s="6" t="s">
        <v>81</v>
      </c>
      <c r="M16" s="87"/>
      <c r="O16" s="13">
        <f t="shared" si="1"/>
        <v>12.31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s="1" customFormat="1" ht="13.5">
      <c r="A17" s="200">
        <f t="shared" si="0"/>
        <v>11</v>
      </c>
      <c r="B17" s="7">
        <v>1</v>
      </c>
      <c r="C17" s="7" t="s">
        <v>735</v>
      </c>
      <c r="D17" s="407">
        <v>1227</v>
      </c>
      <c r="E17" s="119"/>
      <c r="F17" s="7" t="s">
        <v>415</v>
      </c>
      <c r="G17" s="7" t="s">
        <v>294</v>
      </c>
      <c r="H17" s="17">
        <v>3</v>
      </c>
      <c r="I17" s="17" t="s">
        <v>295</v>
      </c>
      <c r="J17" s="10" t="s">
        <v>337</v>
      </c>
      <c r="K17" s="7" t="s">
        <v>442</v>
      </c>
      <c r="L17" s="7" t="s">
        <v>647</v>
      </c>
      <c r="M17" s="89"/>
      <c r="O17" s="13">
        <f t="shared" si="1"/>
        <v>12.27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s="1" customFormat="1" ht="13.5">
      <c r="A18" s="198">
        <f t="shared" si="0"/>
        <v>12</v>
      </c>
      <c r="B18" s="5">
        <v>1</v>
      </c>
      <c r="C18" s="5" t="s">
        <v>77</v>
      </c>
      <c r="D18" s="404">
        <v>1200</v>
      </c>
      <c r="E18" s="109"/>
      <c r="F18" s="5" t="s">
        <v>152</v>
      </c>
      <c r="G18" s="5" t="s">
        <v>554</v>
      </c>
      <c r="H18" s="15">
        <v>3</v>
      </c>
      <c r="I18" s="15" t="s">
        <v>79</v>
      </c>
      <c r="J18" s="8" t="s">
        <v>750</v>
      </c>
      <c r="K18" s="5" t="s">
        <v>153</v>
      </c>
      <c r="L18" s="5" t="s">
        <v>93</v>
      </c>
      <c r="M18" s="84"/>
      <c r="O18" s="13">
        <f t="shared" si="1"/>
        <v>12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</row>
    <row r="19" spans="1:254" s="1" customFormat="1" ht="13.5">
      <c r="A19" s="198">
        <f t="shared" si="0"/>
        <v>13</v>
      </c>
      <c r="B19" s="5">
        <v>1</v>
      </c>
      <c r="C19" s="5" t="s">
        <v>77</v>
      </c>
      <c r="D19" s="404">
        <v>1184</v>
      </c>
      <c r="E19" s="109"/>
      <c r="F19" s="5" t="s">
        <v>241</v>
      </c>
      <c r="G19" s="5" t="s">
        <v>738</v>
      </c>
      <c r="H19" s="15">
        <v>3</v>
      </c>
      <c r="I19" s="15" t="s">
        <v>177</v>
      </c>
      <c r="J19" s="8" t="s">
        <v>755</v>
      </c>
      <c r="K19" s="5" t="s">
        <v>670</v>
      </c>
      <c r="L19" s="5" t="s">
        <v>744</v>
      </c>
      <c r="M19" s="84"/>
      <c r="O19" s="13">
        <f t="shared" si="1"/>
        <v>11.84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s="1" customFormat="1" ht="13.5">
      <c r="A20" s="198">
        <f t="shared" si="0"/>
        <v>14</v>
      </c>
      <c r="B20" s="5">
        <v>1</v>
      </c>
      <c r="C20" s="5" t="s">
        <v>77</v>
      </c>
      <c r="D20" s="404">
        <v>1183</v>
      </c>
      <c r="E20" s="109"/>
      <c r="F20" s="5" t="s">
        <v>154</v>
      </c>
      <c r="G20" s="5" t="s">
        <v>420</v>
      </c>
      <c r="H20" s="15">
        <v>3</v>
      </c>
      <c r="I20" s="15" t="s">
        <v>79</v>
      </c>
      <c r="J20" s="8" t="s">
        <v>751</v>
      </c>
      <c r="K20" s="5" t="s">
        <v>131</v>
      </c>
      <c r="L20" s="5" t="s">
        <v>81</v>
      </c>
      <c r="M20" s="84"/>
      <c r="O20" s="13">
        <f t="shared" si="1"/>
        <v>11.83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1:254" s="1" customFormat="1" ht="13.5">
      <c r="A21" s="199">
        <f t="shared" si="0"/>
        <v>15</v>
      </c>
      <c r="B21" s="6">
        <v>1</v>
      </c>
      <c r="C21" s="6" t="s">
        <v>77</v>
      </c>
      <c r="D21" s="406">
        <v>1178</v>
      </c>
      <c r="E21" s="183"/>
      <c r="F21" s="6" t="s">
        <v>416</v>
      </c>
      <c r="G21" s="6" t="s">
        <v>417</v>
      </c>
      <c r="H21" s="16">
        <v>3</v>
      </c>
      <c r="I21" s="16" t="s">
        <v>295</v>
      </c>
      <c r="J21" s="9" t="s">
        <v>320</v>
      </c>
      <c r="K21" s="6" t="s">
        <v>304</v>
      </c>
      <c r="L21" s="6" t="s">
        <v>305</v>
      </c>
      <c r="M21" s="87"/>
      <c r="O21" s="13">
        <f t="shared" si="1"/>
        <v>11.78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3.5">
      <c r="A22" s="200">
        <f t="shared" si="0"/>
        <v>16</v>
      </c>
      <c r="B22" s="7">
        <v>1</v>
      </c>
      <c r="C22" s="7" t="s">
        <v>77</v>
      </c>
      <c r="D22" s="407">
        <v>1174</v>
      </c>
      <c r="E22" s="119"/>
      <c r="F22" s="7" t="s">
        <v>155</v>
      </c>
      <c r="G22" s="7" t="s">
        <v>612</v>
      </c>
      <c r="H22" s="17">
        <v>3</v>
      </c>
      <c r="I22" s="17" t="s">
        <v>79</v>
      </c>
      <c r="J22" s="10" t="s">
        <v>752</v>
      </c>
      <c r="K22" s="7" t="s">
        <v>156</v>
      </c>
      <c r="L22" s="7" t="s">
        <v>93</v>
      </c>
      <c r="M22" s="89"/>
      <c r="O22" s="13">
        <f t="shared" si="1"/>
        <v>11.74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3.5">
      <c r="A23" s="198">
        <f t="shared" si="0"/>
        <v>17</v>
      </c>
      <c r="B23" s="5">
        <v>1</v>
      </c>
      <c r="C23" s="5" t="s">
        <v>77</v>
      </c>
      <c r="D23" s="404">
        <v>1171</v>
      </c>
      <c r="E23" s="109"/>
      <c r="F23" s="5" t="s">
        <v>292</v>
      </c>
      <c r="G23" s="5" t="s">
        <v>632</v>
      </c>
      <c r="H23" s="15">
        <v>3</v>
      </c>
      <c r="I23" s="15" t="s">
        <v>244</v>
      </c>
      <c r="J23" s="8" t="s">
        <v>666</v>
      </c>
      <c r="K23" s="5" t="s">
        <v>458</v>
      </c>
      <c r="L23" s="5" t="s">
        <v>259</v>
      </c>
      <c r="M23" s="84"/>
      <c r="O23" s="13">
        <f t="shared" si="1"/>
        <v>11.71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3.5">
      <c r="A24" s="198">
        <f t="shared" si="0"/>
        <v>18</v>
      </c>
      <c r="B24" s="5">
        <v>1</v>
      </c>
      <c r="C24" s="5" t="s">
        <v>77</v>
      </c>
      <c r="D24" s="404">
        <v>1167</v>
      </c>
      <c r="E24" s="109"/>
      <c r="F24" s="5" t="s">
        <v>157</v>
      </c>
      <c r="G24" s="5" t="s">
        <v>537</v>
      </c>
      <c r="H24" s="15">
        <v>3</v>
      </c>
      <c r="I24" s="15" t="s">
        <v>79</v>
      </c>
      <c r="J24" s="8" t="s">
        <v>751</v>
      </c>
      <c r="K24" s="5" t="s">
        <v>88</v>
      </c>
      <c r="L24" s="5" t="s">
        <v>89</v>
      </c>
      <c r="M24" s="84"/>
      <c r="O24" s="13">
        <f t="shared" si="1"/>
        <v>11.67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3.5">
      <c r="A25" s="198">
        <f t="shared" si="0"/>
        <v>19</v>
      </c>
      <c r="B25" s="5">
        <v>1</v>
      </c>
      <c r="C25" s="5" t="s">
        <v>77</v>
      </c>
      <c r="D25" s="404">
        <v>1166</v>
      </c>
      <c r="E25" s="109"/>
      <c r="F25" s="5" t="s">
        <v>158</v>
      </c>
      <c r="G25" s="5" t="s">
        <v>617</v>
      </c>
      <c r="H25" s="15">
        <v>3</v>
      </c>
      <c r="I25" s="15" t="s">
        <v>79</v>
      </c>
      <c r="J25" s="8" t="s">
        <v>753</v>
      </c>
      <c r="K25" s="5" t="s">
        <v>747</v>
      </c>
      <c r="L25" s="5" t="s">
        <v>745</v>
      </c>
      <c r="M25" s="84"/>
      <c r="O25" s="13">
        <f t="shared" si="1"/>
        <v>11.66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4.25" thickBot="1">
      <c r="A26" s="201">
        <f t="shared" si="0"/>
        <v>19</v>
      </c>
      <c r="B26" s="105">
        <v>1</v>
      </c>
      <c r="C26" s="105" t="s">
        <v>77</v>
      </c>
      <c r="D26" s="413">
        <v>1166</v>
      </c>
      <c r="E26" s="124"/>
      <c r="F26" s="105" t="s">
        <v>242</v>
      </c>
      <c r="G26" s="105" t="s">
        <v>739</v>
      </c>
      <c r="H26" s="107">
        <v>3</v>
      </c>
      <c r="I26" s="107" t="s">
        <v>177</v>
      </c>
      <c r="J26" s="106" t="s">
        <v>756</v>
      </c>
      <c r="K26" s="105" t="s">
        <v>746</v>
      </c>
      <c r="L26" s="105" t="s">
        <v>744</v>
      </c>
      <c r="M26" s="108"/>
      <c r="O26" s="13">
        <f t="shared" si="1"/>
        <v>11.66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13" ht="13.5">
      <c r="A27" s="120"/>
      <c r="B27" s="120"/>
      <c r="C27" s="120"/>
      <c r="D27" s="120"/>
      <c r="E27" s="120"/>
      <c r="F27" s="120"/>
      <c r="G27" s="120"/>
      <c r="H27" s="129"/>
      <c r="I27" s="129"/>
      <c r="J27" s="120"/>
      <c r="K27" s="120"/>
      <c r="L27" s="120"/>
      <c r="M27" s="120"/>
    </row>
  </sheetData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L18" sqref="L18"/>
    </sheetView>
  </sheetViews>
  <sheetFormatPr defaultColWidth="8.88671875" defaultRowHeight="15"/>
  <cols>
    <col min="1" max="1" width="5.3359375" style="13" bestFit="1" customWidth="1"/>
    <col min="2" max="2" width="4.4453125" style="13" hidden="1" customWidth="1"/>
    <col min="3" max="3" width="0" style="13" hidden="1" customWidth="1"/>
    <col min="4" max="4" width="4.88671875" style="13" bestFit="1" customWidth="1"/>
    <col min="5" max="6" width="9.6640625" style="13" bestFit="1" customWidth="1"/>
    <col min="7" max="8" width="4.6640625" style="18" bestFit="1" customWidth="1"/>
    <col min="9" max="9" width="6.5546875" style="13" bestFit="1" customWidth="1"/>
    <col min="10" max="10" width="4.6640625" style="13" bestFit="1" customWidth="1"/>
    <col min="11" max="12" width="6.3359375" style="13" bestFit="1" customWidth="1"/>
    <col min="13" max="13" width="6.5546875" style="13" bestFit="1" customWidth="1"/>
    <col min="14" max="14" width="5.21484375" style="13" bestFit="1" customWidth="1"/>
    <col min="15" max="15" width="9.6640625" style="13" bestFit="1" customWidth="1"/>
    <col min="16" max="16" width="6.5546875" style="224" bestFit="1" customWidth="1"/>
    <col min="17" max="17" width="4.6640625" style="13" bestFit="1" customWidth="1"/>
    <col min="18" max="16384" width="8.88671875" style="13" customWidth="1"/>
  </cols>
  <sheetData>
    <row r="1" spans="1:10" ht="13.5">
      <c r="A1" s="455" t="s">
        <v>1061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4:15" ht="14.25" thickBot="1">
      <c r="D2" s="225"/>
      <c r="E2" s="225"/>
      <c r="F2" s="225"/>
      <c r="G2" s="226"/>
      <c r="H2" s="226"/>
      <c r="I2" s="225"/>
      <c r="J2" s="225"/>
      <c r="K2" s="225"/>
      <c r="L2" s="225"/>
      <c r="M2" s="225"/>
      <c r="N2" s="225"/>
      <c r="O2" s="225"/>
    </row>
    <row r="3" spans="3:16" ht="15" customHeight="1">
      <c r="C3" s="227"/>
      <c r="D3" s="459" t="s">
        <v>903</v>
      </c>
      <c r="E3" s="460"/>
      <c r="F3" s="460"/>
      <c r="G3" s="460"/>
      <c r="H3" s="460"/>
      <c r="I3" s="460"/>
      <c r="J3" s="460"/>
      <c r="K3" s="460"/>
      <c r="L3" s="460"/>
      <c r="M3" s="461"/>
      <c r="N3" s="228"/>
      <c r="O3" s="229"/>
      <c r="P3" s="230"/>
    </row>
    <row r="4" spans="3:16" ht="13.5">
      <c r="C4" s="227"/>
      <c r="D4" s="231"/>
      <c r="E4" s="371" t="s">
        <v>930</v>
      </c>
      <c r="F4" s="372"/>
      <c r="G4" s="372"/>
      <c r="H4" s="372"/>
      <c r="I4" s="372"/>
      <c r="J4" s="372"/>
      <c r="K4" s="372"/>
      <c r="L4" s="372"/>
      <c r="M4" s="373"/>
      <c r="N4" s="228"/>
      <c r="O4" s="229"/>
      <c r="P4" s="230"/>
    </row>
    <row r="5" spans="3:16" ht="13.5">
      <c r="C5" s="227"/>
      <c r="D5" s="361" t="s">
        <v>904</v>
      </c>
      <c r="E5" s="470"/>
      <c r="F5" s="470"/>
      <c r="G5" s="470"/>
      <c r="H5" s="470"/>
      <c r="I5" s="470"/>
      <c r="J5" s="470"/>
      <c r="K5" s="470"/>
      <c r="L5" s="470"/>
      <c r="M5" s="471"/>
      <c r="N5" s="228"/>
      <c r="O5" s="229"/>
      <c r="P5" s="230"/>
    </row>
    <row r="6" spans="3:16" ht="15.75" customHeight="1" thickBot="1">
      <c r="C6" s="227"/>
      <c r="D6" s="232"/>
      <c r="E6" s="469" t="s">
        <v>930</v>
      </c>
      <c r="F6" s="369"/>
      <c r="G6" s="369"/>
      <c r="H6" s="369"/>
      <c r="I6" s="369"/>
      <c r="J6" s="369"/>
      <c r="K6" s="369"/>
      <c r="L6" s="369"/>
      <c r="M6" s="370"/>
      <c r="N6" s="228"/>
      <c r="O6" s="229"/>
      <c r="P6" s="230"/>
    </row>
    <row r="7" spans="1:21" ht="14.25" thickBot="1">
      <c r="A7" s="14"/>
      <c r="B7" s="14"/>
      <c r="C7" s="14"/>
      <c r="D7" s="233"/>
      <c r="E7" s="234"/>
      <c r="F7" s="14"/>
      <c r="G7" s="233"/>
      <c r="H7" s="14"/>
      <c r="I7" s="233"/>
      <c r="J7" s="235"/>
      <c r="K7" s="236"/>
      <c r="L7" s="237"/>
      <c r="M7" s="14"/>
      <c r="N7" s="14"/>
      <c r="O7" s="233"/>
      <c r="P7" s="235"/>
      <c r="Q7" s="238"/>
      <c r="R7" s="1"/>
      <c r="S7" s="14"/>
      <c r="T7" s="14"/>
      <c r="U7" s="14"/>
    </row>
    <row r="8" spans="1:18" s="225" customFormat="1" ht="14.25" thickBot="1">
      <c r="A8" s="239" t="s">
        <v>51</v>
      </c>
      <c r="B8" s="240" t="s">
        <v>52</v>
      </c>
      <c r="C8" s="240" t="s">
        <v>53</v>
      </c>
      <c r="D8" s="241" t="s">
        <v>64</v>
      </c>
      <c r="E8" s="240" t="s">
        <v>65</v>
      </c>
      <c r="F8" s="240" t="s">
        <v>75</v>
      </c>
      <c r="G8" s="241" t="s">
        <v>66</v>
      </c>
      <c r="H8" s="240" t="s">
        <v>67</v>
      </c>
      <c r="I8" s="436" t="s">
        <v>931</v>
      </c>
      <c r="J8" s="428" t="s">
        <v>74</v>
      </c>
      <c r="K8" s="241" t="s">
        <v>905</v>
      </c>
      <c r="L8" s="241" t="s">
        <v>56</v>
      </c>
      <c r="M8" s="240" t="s">
        <v>932</v>
      </c>
      <c r="N8" s="240" t="s">
        <v>69</v>
      </c>
      <c r="O8" s="240" t="s">
        <v>906</v>
      </c>
      <c r="P8" s="240" t="s">
        <v>70</v>
      </c>
      <c r="Q8" s="242" t="s">
        <v>71</v>
      </c>
      <c r="R8" s="205"/>
    </row>
    <row r="9" spans="1:17" s="250" customFormat="1" ht="13.5">
      <c r="A9" s="243">
        <f aca="true" t="shared" si="0" ref="A9:A28">RANK(D9,$D$9:$D$61,0)</f>
        <v>1</v>
      </c>
      <c r="B9" s="244">
        <v>1</v>
      </c>
      <c r="C9" s="245" t="s">
        <v>907</v>
      </c>
      <c r="D9" s="246">
        <v>2606</v>
      </c>
      <c r="E9" s="245" t="s">
        <v>933</v>
      </c>
      <c r="F9" s="245" t="s">
        <v>934</v>
      </c>
      <c r="G9" s="247">
        <v>3</v>
      </c>
      <c r="H9" s="247" t="s">
        <v>295</v>
      </c>
      <c r="I9" s="437">
        <v>1468</v>
      </c>
      <c r="J9" s="429" t="s">
        <v>908</v>
      </c>
      <c r="K9" s="421">
        <v>1152</v>
      </c>
      <c r="L9" s="421">
        <v>166</v>
      </c>
      <c r="M9" s="414">
        <v>5427</v>
      </c>
      <c r="N9" s="263" t="s">
        <v>309</v>
      </c>
      <c r="O9" s="248" t="s">
        <v>336</v>
      </c>
      <c r="P9" s="245" t="s">
        <v>317</v>
      </c>
      <c r="Q9" s="249"/>
    </row>
    <row r="10" spans="1:17" s="250" customFormat="1" ht="13.5">
      <c r="A10" s="251">
        <f t="shared" si="0"/>
        <v>2</v>
      </c>
      <c r="B10" s="252">
        <v>1</v>
      </c>
      <c r="C10" s="253" t="s">
        <v>907</v>
      </c>
      <c r="D10" s="254">
        <v>2329</v>
      </c>
      <c r="E10" s="253" t="s">
        <v>111</v>
      </c>
      <c r="F10" s="253" t="s">
        <v>910</v>
      </c>
      <c r="G10" s="255">
        <v>3</v>
      </c>
      <c r="H10" s="255" t="s">
        <v>79</v>
      </c>
      <c r="I10" s="438">
        <v>1621</v>
      </c>
      <c r="J10" s="430">
        <v>-1.2</v>
      </c>
      <c r="K10" s="422">
        <v>1047</v>
      </c>
      <c r="L10" s="422">
        <v>160</v>
      </c>
      <c r="M10" s="415">
        <v>5395</v>
      </c>
      <c r="N10" s="264" t="s">
        <v>476</v>
      </c>
      <c r="O10" s="256" t="s">
        <v>441</v>
      </c>
      <c r="P10" s="253" t="s">
        <v>68</v>
      </c>
      <c r="Q10" s="257"/>
    </row>
    <row r="11" spans="1:17" s="250" customFormat="1" ht="13.5">
      <c r="A11" s="251">
        <f t="shared" si="0"/>
        <v>3</v>
      </c>
      <c r="B11" s="252">
        <v>1</v>
      </c>
      <c r="C11" s="253" t="s">
        <v>907</v>
      </c>
      <c r="D11" s="254">
        <v>2307</v>
      </c>
      <c r="E11" s="253" t="s">
        <v>935</v>
      </c>
      <c r="F11" s="253" t="s">
        <v>936</v>
      </c>
      <c r="G11" s="255">
        <v>3</v>
      </c>
      <c r="H11" s="255" t="s">
        <v>295</v>
      </c>
      <c r="I11" s="438">
        <v>1710</v>
      </c>
      <c r="J11" s="430" t="s">
        <v>909</v>
      </c>
      <c r="K11" s="422">
        <v>1152</v>
      </c>
      <c r="L11" s="422">
        <v>160</v>
      </c>
      <c r="M11" s="415">
        <v>5371</v>
      </c>
      <c r="N11" s="264" t="s">
        <v>326</v>
      </c>
      <c r="O11" s="256" t="s">
        <v>937</v>
      </c>
      <c r="P11" s="253" t="s">
        <v>317</v>
      </c>
      <c r="Q11" s="257"/>
    </row>
    <row r="12" spans="1:17" s="228" customFormat="1" ht="13.5">
      <c r="A12" s="267">
        <f t="shared" si="0"/>
        <v>4</v>
      </c>
      <c r="B12" s="268"/>
      <c r="C12" s="269"/>
      <c r="D12" s="270">
        <v>2263</v>
      </c>
      <c r="E12" s="269" t="s">
        <v>929</v>
      </c>
      <c r="F12" s="269" t="s">
        <v>944</v>
      </c>
      <c r="G12" s="271">
        <v>3</v>
      </c>
      <c r="H12" s="271" t="s">
        <v>73</v>
      </c>
      <c r="I12" s="439">
        <v>1674</v>
      </c>
      <c r="J12" s="431" t="s">
        <v>946</v>
      </c>
      <c r="K12" s="423">
        <v>1229</v>
      </c>
      <c r="L12" s="423">
        <v>150</v>
      </c>
      <c r="M12" s="416">
        <v>5501</v>
      </c>
      <c r="N12" s="272" t="s">
        <v>476</v>
      </c>
      <c r="O12" s="273" t="s">
        <v>338</v>
      </c>
      <c r="P12" s="269" t="s">
        <v>339</v>
      </c>
      <c r="Q12" s="274"/>
    </row>
    <row r="13" spans="1:17" s="250" customFormat="1" ht="13.5">
      <c r="A13" s="275">
        <f t="shared" si="0"/>
        <v>5</v>
      </c>
      <c r="B13" s="276">
        <v>1</v>
      </c>
      <c r="C13" s="277" t="s">
        <v>907</v>
      </c>
      <c r="D13" s="278">
        <v>2254</v>
      </c>
      <c r="E13" s="279" t="s">
        <v>938</v>
      </c>
      <c r="F13" s="279" t="s">
        <v>939</v>
      </c>
      <c r="G13" s="280">
        <v>3</v>
      </c>
      <c r="H13" s="281" t="s">
        <v>295</v>
      </c>
      <c r="I13" s="440">
        <v>1639</v>
      </c>
      <c r="J13" s="432" t="s">
        <v>908</v>
      </c>
      <c r="K13" s="424">
        <v>1054</v>
      </c>
      <c r="L13" s="424">
        <v>166</v>
      </c>
      <c r="M13" s="417">
        <v>5664</v>
      </c>
      <c r="N13" s="282" t="s">
        <v>309</v>
      </c>
      <c r="O13" s="283" t="s">
        <v>336</v>
      </c>
      <c r="P13" s="279" t="s">
        <v>317</v>
      </c>
      <c r="Q13" s="284"/>
    </row>
    <row r="14" spans="1:17" s="228" customFormat="1" ht="13.5">
      <c r="A14" s="243">
        <f t="shared" si="0"/>
        <v>6</v>
      </c>
      <c r="B14" s="244"/>
      <c r="C14" s="245"/>
      <c r="D14" s="246">
        <v>2239</v>
      </c>
      <c r="E14" s="245" t="s">
        <v>914</v>
      </c>
      <c r="F14" s="245" t="s">
        <v>915</v>
      </c>
      <c r="G14" s="247">
        <v>3</v>
      </c>
      <c r="H14" s="247" t="s">
        <v>630</v>
      </c>
      <c r="I14" s="437">
        <v>1683</v>
      </c>
      <c r="J14" s="429" t="s">
        <v>945</v>
      </c>
      <c r="K14" s="421">
        <v>989</v>
      </c>
      <c r="L14" s="421">
        <v>185</v>
      </c>
      <c r="M14" s="414">
        <v>5899</v>
      </c>
      <c r="N14" s="263" t="s">
        <v>549</v>
      </c>
      <c r="O14" s="248" t="s">
        <v>189</v>
      </c>
      <c r="P14" s="245" t="s">
        <v>630</v>
      </c>
      <c r="Q14" s="249"/>
    </row>
    <row r="15" spans="1:17" s="250" customFormat="1" ht="13.5">
      <c r="A15" s="251">
        <f t="shared" si="0"/>
        <v>7</v>
      </c>
      <c r="B15" s="252">
        <v>1</v>
      </c>
      <c r="C15" s="253" t="s">
        <v>907</v>
      </c>
      <c r="D15" s="254">
        <v>2230</v>
      </c>
      <c r="E15" s="258" t="s">
        <v>94</v>
      </c>
      <c r="F15" s="258" t="s">
        <v>911</v>
      </c>
      <c r="G15" s="260">
        <v>2</v>
      </c>
      <c r="H15" s="262" t="s">
        <v>79</v>
      </c>
      <c r="I15" s="441">
        <v>1663</v>
      </c>
      <c r="J15" s="433">
        <v>0.3</v>
      </c>
      <c r="K15" s="425">
        <v>1054</v>
      </c>
      <c r="L15" s="425">
        <v>150</v>
      </c>
      <c r="M15" s="418">
        <v>5350</v>
      </c>
      <c r="N15" s="264">
        <v>11.04</v>
      </c>
      <c r="O15" s="259" t="s">
        <v>1043</v>
      </c>
      <c r="P15" s="258" t="s">
        <v>109</v>
      </c>
      <c r="Q15" s="257"/>
    </row>
    <row r="16" spans="1:17" s="250" customFormat="1" ht="13.5">
      <c r="A16" s="251">
        <f t="shared" si="0"/>
        <v>8</v>
      </c>
      <c r="B16" s="252">
        <v>1</v>
      </c>
      <c r="C16" s="253" t="s">
        <v>907</v>
      </c>
      <c r="D16" s="254">
        <v>2218</v>
      </c>
      <c r="E16" s="253" t="s">
        <v>916</v>
      </c>
      <c r="F16" s="253" t="s">
        <v>917</v>
      </c>
      <c r="G16" s="255">
        <v>3</v>
      </c>
      <c r="H16" s="255" t="s">
        <v>918</v>
      </c>
      <c r="I16" s="438">
        <v>1696</v>
      </c>
      <c r="J16" s="430">
        <v>1.5</v>
      </c>
      <c r="K16" s="422">
        <v>1194</v>
      </c>
      <c r="L16" s="422">
        <v>161</v>
      </c>
      <c r="M16" s="415">
        <v>5716</v>
      </c>
      <c r="N16" s="264" t="s">
        <v>483</v>
      </c>
      <c r="O16" s="256" t="s">
        <v>919</v>
      </c>
      <c r="P16" s="253" t="s">
        <v>919</v>
      </c>
      <c r="Q16" s="257"/>
    </row>
    <row r="17" spans="1:17" s="250" customFormat="1" ht="13.5">
      <c r="A17" s="267">
        <f t="shared" si="0"/>
        <v>9</v>
      </c>
      <c r="B17" s="268">
        <v>1</v>
      </c>
      <c r="C17" s="269" t="s">
        <v>907</v>
      </c>
      <c r="D17" s="270">
        <v>2208</v>
      </c>
      <c r="E17" s="269" t="s">
        <v>920</v>
      </c>
      <c r="F17" s="269" t="s">
        <v>917</v>
      </c>
      <c r="G17" s="271">
        <v>3</v>
      </c>
      <c r="H17" s="271" t="s">
        <v>918</v>
      </c>
      <c r="I17" s="439">
        <v>1671</v>
      </c>
      <c r="J17" s="431">
        <v>-1.5</v>
      </c>
      <c r="K17" s="423">
        <v>1172</v>
      </c>
      <c r="L17" s="423">
        <v>160</v>
      </c>
      <c r="M17" s="416">
        <v>5755</v>
      </c>
      <c r="N17" s="272" t="s">
        <v>499</v>
      </c>
      <c r="O17" s="273" t="s">
        <v>921</v>
      </c>
      <c r="P17" s="269" t="s">
        <v>919</v>
      </c>
      <c r="Q17" s="274"/>
    </row>
    <row r="18" spans="1:17" s="250" customFormat="1" ht="13.5">
      <c r="A18" s="285">
        <f t="shared" si="0"/>
        <v>10</v>
      </c>
      <c r="B18" s="286">
        <v>1</v>
      </c>
      <c r="C18" s="287" t="s">
        <v>907</v>
      </c>
      <c r="D18" s="288">
        <v>2190</v>
      </c>
      <c r="E18" s="289" t="s">
        <v>922</v>
      </c>
      <c r="F18" s="289" t="s">
        <v>923</v>
      </c>
      <c r="G18" s="290">
        <v>3</v>
      </c>
      <c r="H18" s="291" t="s">
        <v>918</v>
      </c>
      <c r="I18" s="442">
        <v>1734</v>
      </c>
      <c r="J18" s="434">
        <v>-1.2</v>
      </c>
      <c r="K18" s="426">
        <v>1152</v>
      </c>
      <c r="L18" s="426">
        <v>160</v>
      </c>
      <c r="M18" s="419">
        <v>5599</v>
      </c>
      <c r="N18" s="292" t="s">
        <v>476</v>
      </c>
      <c r="O18" s="293" t="s">
        <v>947</v>
      </c>
      <c r="P18" s="289" t="s">
        <v>924</v>
      </c>
      <c r="Q18" s="294"/>
    </row>
    <row r="19" spans="1:17" s="228" customFormat="1" ht="13.5">
      <c r="A19" s="243">
        <f t="shared" si="0"/>
        <v>11</v>
      </c>
      <c r="B19" s="244"/>
      <c r="C19" s="245"/>
      <c r="D19" s="246">
        <v>2134</v>
      </c>
      <c r="E19" s="245" t="s">
        <v>950</v>
      </c>
      <c r="F19" s="245" t="s">
        <v>951</v>
      </c>
      <c r="G19" s="247">
        <v>3</v>
      </c>
      <c r="H19" s="247" t="s">
        <v>177</v>
      </c>
      <c r="I19" s="437">
        <v>1657</v>
      </c>
      <c r="J19" s="429">
        <v>-1.2</v>
      </c>
      <c r="K19" s="421">
        <v>989</v>
      </c>
      <c r="L19" s="421">
        <v>165</v>
      </c>
      <c r="M19" s="414">
        <v>5808</v>
      </c>
      <c r="N19" s="263" t="s">
        <v>952</v>
      </c>
      <c r="O19" s="248" t="s">
        <v>441</v>
      </c>
      <c r="P19" s="245" t="s">
        <v>177</v>
      </c>
      <c r="Q19" s="249"/>
    </row>
    <row r="20" spans="1:17" s="250" customFormat="1" ht="13.5">
      <c r="A20" s="251">
        <f t="shared" si="0"/>
        <v>12</v>
      </c>
      <c r="B20" s="252">
        <v>1</v>
      </c>
      <c r="C20" s="253" t="s">
        <v>907</v>
      </c>
      <c r="D20" s="254">
        <v>2133</v>
      </c>
      <c r="E20" s="258" t="s">
        <v>925</v>
      </c>
      <c r="F20" s="258" t="s">
        <v>926</v>
      </c>
      <c r="G20" s="260">
        <v>3</v>
      </c>
      <c r="H20" s="262" t="s">
        <v>918</v>
      </c>
      <c r="I20" s="441">
        <v>1650</v>
      </c>
      <c r="J20" s="433">
        <v>-0.5</v>
      </c>
      <c r="K20" s="425">
        <v>1060</v>
      </c>
      <c r="L20" s="425">
        <v>150</v>
      </c>
      <c r="M20" s="418">
        <v>5636</v>
      </c>
      <c r="N20" s="264" t="s">
        <v>502</v>
      </c>
      <c r="O20" s="259" t="s">
        <v>336</v>
      </c>
      <c r="P20" s="258" t="s">
        <v>948</v>
      </c>
      <c r="Q20" s="257"/>
    </row>
    <row r="21" spans="1:17" s="228" customFormat="1" ht="13.5">
      <c r="A21" s="251">
        <f t="shared" si="0"/>
        <v>13</v>
      </c>
      <c r="B21" s="252">
        <v>1</v>
      </c>
      <c r="C21" s="253" t="s">
        <v>907</v>
      </c>
      <c r="D21" s="254">
        <v>2113</v>
      </c>
      <c r="E21" s="253" t="s">
        <v>953</v>
      </c>
      <c r="F21" s="253" t="s">
        <v>954</v>
      </c>
      <c r="G21" s="255">
        <v>3</v>
      </c>
      <c r="H21" s="255" t="s">
        <v>955</v>
      </c>
      <c r="I21" s="438">
        <v>1700</v>
      </c>
      <c r="J21" s="430">
        <v>2.1</v>
      </c>
      <c r="K21" s="422">
        <v>1032</v>
      </c>
      <c r="L21" s="422">
        <v>170</v>
      </c>
      <c r="M21" s="415">
        <v>5923</v>
      </c>
      <c r="N21" s="264" t="s">
        <v>956</v>
      </c>
      <c r="O21" s="256" t="s">
        <v>957</v>
      </c>
      <c r="P21" s="253" t="s">
        <v>958</v>
      </c>
      <c r="Q21" s="257"/>
    </row>
    <row r="22" spans="1:17" s="228" customFormat="1" ht="13.5">
      <c r="A22" s="267">
        <f t="shared" si="0"/>
        <v>14</v>
      </c>
      <c r="B22" s="268"/>
      <c r="C22" s="269"/>
      <c r="D22" s="270">
        <v>2108</v>
      </c>
      <c r="E22" s="269" t="s">
        <v>959</v>
      </c>
      <c r="F22" s="269" t="s">
        <v>960</v>
      </c>
      <c r="G22" s="271">
        <v>3</v>
      </c>
      <c r="H22" s="271" t="s">
        <v>955</v>
      </c>
      <c r="I22" s="439">
        <v>1643</v>
      </c>
      <c r="J22" s="431">
        <v>-0.7</v>
      </c>
      <c r="K22" s="423">
        <v>998</v>
      </c>
      <c r="L22" s="423">
        <v>145</v>
      </c>
      <c r="M22" s="416">
        <v>5529</v>
      </c>
      <c r="N22" s="272" t="s">
        <v>961</v>
      </c>
      <c r="O22" s="273" t="s">
        <v>962</v>
      </c>
      <c r="P22" s="269" t="s">
        <v>963</v>
      </c>
      <c r="Q22" s="274"/>
    </row>
    <row r="23" spans="1:17" s="250" customFormat="1" ht="13.5">
      <c r="A23" s="285">
        <f t="shared" si="0"/>
        <v>15</v>
      </c>
      <c r="B23" s="286">
        <v>1</v>
      </c>
      <c r="C23" s="287" t="s">
        <v>907</v>
      </c>
      <c r="D23" s="288">
        <v>2105</v>
      </c>
      <c r="E23" s="289" t="s">
        <v>940</v>
      </c>
      <c r="F23" s="289" t="s">
        <v>941</v>
      </c>
      <c r="G23" s="290">
        <v>3</v>
      </c>
      <c r="H23" s="291" t="s">
        <v>295</v>
      </c>
      <c r="I23" s="442">
        <v>1640</v>
      </c>
      <c r="J23" s="434" t="s">
        <v>908</v>
      </c>
      <c r="K23" s="426">
        <v>905</v>
      </c>
      <c r="L23" s="426">
        <v>163</v>
      </c>
      <c r="M23" s="419">
        <v>5757</v>
      </c>
      <c r="N23" s="292" t="s">
        <v>964</v>
      </c>
      <c r="O23" s="293" t="s">
        <v>336</v>
      </c>
      <c r="P23" s="289" t="s">
        <v>317</v>
      </c>
      <c r="Q23" s="294"/>
    </row>
    <row r="24" spans="1:17" s="228" customFormat="1" ht="13.5">
      <c r="A24" s="243">
        <f t="shared" si="0"/>
        <v>16</v>
      </c>
      <c r="B24" s="244"/>
      <c r="C24" s="245"/>
      <c r="D24" s="246">
        <v>2091</v>
      </c>
      <c r="E24" s="245" t="s">
        <v>965</v>
      </c>
      <c r="F24" s="245" t="s">
        <v>966</v>
      </c>
      <c r="G24" s="247">
        <v>3</v>
      </c>
      <c r="H24" s="247" t="s">
        <v>967</v>
      </c>
      <c r="I24" s="437">
        <v>1676</v>
      </c>
      <c r="J24" s="429" t="s">
        <v>968</v>
      </c>
      <c r="K24" s="421">
        <v>935</v>
      </c>
      <c r="L24" s="421">
        <v>150</v>
      </c>
      <c r="M24" s="414">
        <v>5484</v>
      </c>
      <c r="N24" s="263" t="s">
        <v>969</v>
      </c>
      <c r="O24" s="248" t="s">
        <v>970</v>
      </c>
      <c r="P24" s="245" t="s">
        <v>971</v>
      </c>
      <c r="Q24" s="249"/>
    </row>
    <row r="25" spans="1:17" s="228" customFormat="1" ht="13.5">
      <c r="A25" s="251">
        <f t="shared" si="0"/>
        <v>17</v>
      </c>
      <c r="B25" s="252"/>
      <c r="C25" s="253"/>
      <c r="D25" s="254">
        <v>2062</v>
      </c>
      <c r="E25" s="258" t="s">
        <v>927</v>
      </c>
      <c r="F25" s="258" t="s">
        <v>928</v>
      </c>
      <c r="G25" s="260">
        <v>3</v>
      </c>
      <c r="H25" s="262" t="s">
        <v>918</v>
      </c>
      <c r="I25" s="441">
        <v>1753</v>
      </c>
      <c r="J25" s="433">
        <v>0.9</v>
      </c>
      <c r="K25" s="425">
        <v>943</v>
      </c>
      <c r="L25" s="425">
        <v>155</v>
      </c>
      <c r="M25" s="418">
        <v>5461</v>
      </c>
      <c r="N25" s="264" t="s">
        <v>502</v>
      </c>
      <c r="O25" s="259" t="s">
        <v>336</v>
      </c>
      <c r="P25" s="258" t="s">
        <v>948</v>
      </c>
      <c r="Q25" s="257"/>
    </row>
    <row r="26" spans="1:18" ht="13.5">
      <c r="A26" s="251">
        <f t="shared" si="0"/>
        <v>18</v>
      </c>
      <c r="B26" s="252"/>
      <c r="C26" s="253"/>
      <c r="D26" s="254">
        <v>2061</v>
      </c>
      <c r="E26" s="253" t="s">
        <v>972</v>
      </c>
      <c r="F26" s="253" t="s">
        <v>973</v>
      </c>
      <c r="G26" s="255">
        <v>3</v>
      </c>
      <c r="H26" s="255" t="s">
        <v>974</v>
      </c>
      <c r="I26" s="438">
        <v>1700</v>
      </c>
      <c r="J26" s="430">
        <v>0.6</v>
      </c>
      <c r="K26" s="422">
        <v>844</v>
      </c>
      <c r="L26" s="422">
        <v>170</v>
      </c>
      <c r="M26" s="415">
        <v>5753</v>
      </c>
      <c r="N26" s="264" t="s">
        <v>969</v>
      </c>
      <c r="O26" s="256" t="s">
        <v>975</v>
      </c>
      <c r="P26" s="253" t="s">
        <v>976</v>
      </c>
      <c r="Q26" s="257"/>
      <c r="R26" s="229"/>
    </row>
    <row r="27" spans="1:18" ht="13.5">
      <c r="A27" s="267">
        <f t="shared" si="0"/>
        <v>19</v>
      </c>
      <c r="B27" s="268"/>
      <c r="C27" s="269"/>
      <c r="D27" s="270">
        <v>2057</v>
      </c>
      <c r="E27" s="269" t="s">
        <v>977</v>
      </c>
      <c r="F27" s="269" t="s">
        <v>978</v>
      </c>
      <c r="G27" s="271">
        <v>3</v>
      </c>
      <c r="H27" s="271" t="s">
        <v>73</v>
      </c>
      <c r="I27" s="439">
        <v>1775</v>
      </c>
      <c r="J27" s="431">
        <v>-1.2</v>
      </c>
      <c r="K27" s="423">
        <v>1063</v>
      </c>
      <c r="L27" s="423">
        <v>155</v>
      </c>
      <c r="M27" s="416">
        <v>5601</v>
      </c>
      <c r="N27" s="272" t="s">
        <v>979</v>
      </c>
      <c r="O27" s="273" t="s">
        <v>338</v>
      </c>
      <c r="P27" s="269" t="s">
        <v>949</v>
      </c>
      <c r="Q27" s="274"/>
      <c r="R27" s="229"/>
    </row>
    <row r="28" spans="1:18" s="266" customFormat="1" ht="14.25" thickBot="1">
      <c r="A28" s="295">
        <f t="shared" si="0"/>
        <v>20</v>
      </c>
      <c r="B28" s="296">
        <v>1</v>
      </c>
      <c r="C28" s="297" t="s">
        <v>907</v>
      </c>
      <c r="D28" s="298">
        <v>2029</v>
      </c>
      <c r="E28" s="301" t="s">
        <v>942</v>
      </c>
      <c r="F28" s="301" t="s">
        <v>943</v>
      </c>
      <c r="G28" s="302">
        <v>3</v>
      </c>
      <c r="H28" s="303" t="s">
        <v>295</v>
      </c>
      <c r="I28" s="443">
        <v>1747</v>
      </c>
      <c r="J28" s="435" t="s">
        <v>908</v>
      </c>
      <c r="K28" s="427">
        <v>1015</v>
      </c>
      <c r="L28" s="427">
        <v>160</v>
      </c>
      <c r="M28" s="420">
        <v>5772</v>
      </c>
      <c r="N28" s="299" t="s">
        <v>964</v>
      </c>
      <c r="O28" s="304" t="s">
        <v>336</v>
      </c>
      <c r="P28" s="301" t="s">
        <v>317</v>
      </c>
      <c r="Q28" s="300"/>
      <c r="R28" s="265"/>
    </row>
    <row r="29" spans="1:17" ht="13.5">
      <c r="A29" s="120"/>
      <c r="B29" s="120"/>
      <c r="C29" s="120"/>
      <c r="D29" s="120"/>
      <c r="E29" s="120"/>
      <c r="F29" s="120"/>
      <c r="G29" s="129"/>
      <c r="H29" s="129"/>
      <c r="I29" s="120"/>
      <c r="J29" s="120"/>
      <c r="K29" s="120"/>
      <c r="L29" s="120"/>
      <c r="M29" s="120"/>
      <c r="N29" s="120"/>
      <c r="O29" s="120"/>
      <c r="P29" s="261"/>
      <c r="Q29" s="120"/>
    </row>
  </sheetData>
  <mergeCells count="5">
    <mergeCell ref="E6:M6"/>
    <mergeCell ref="A1:J1"/>
    <mergeCell ref="D3:M3"/>
    <mergeCell ref="E4:M4"/>
    <mergeCell ref="D5:M5"/>
  </mergeCells>
  <printOptions/>
  <pageMargins left="0.75" right="0.75" top="0.5" bottom="0.63" header="0.512" footer="0.512"/>
  <pageSetup orientation="portrait" paperSize="9" scale="7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workbookViewId="0" topLeftCell="A1">
      <selection activeCell="F27" sqref="F27"/>
    </sheetView>
  </sheetViews>
  <sheetFormatPr defaultColWidth="8.88671875" defaultRowHeight="15"/>
  <cols>
    <col min="1" max="1" width="4.10546875" style="13" bestFit="1" customWidth="1"/>
    <col min="2" max="2" width="0" style="13" hidden="1" customWidth="1"/>
    <col min="3" max="3" width="5.21484375" style="13" hidden="1" customWidth="1"/>
    <col min="4" max="4" width="6.5546875" style="13" bestFit="1" customWidth="1"/>
    <col min="5" max="5" width="4.88671875" style="13" bestFit="1" customWidth="1"/>
    <col min="6" max="6" width="9.10546875" style="13" bestFit="1" customWidth="1"/>
    <col min="7" max="7" width="7.99609375" style="13" bestFit="1" customWidth="1"/>
    <col min="8" max="9" width="4.6640625" style="13" bestFit="1" customWidth="1"/>
    <col min="10" max="10" width="5.21484375" style="13" bestFit="1" customWidth="1"/>
    <col min="11" max="11" width="11.4453125" style="13" bestFit="1" customWidth="1"/>
    <col min="12" max="12" width="6.5546875" style="13" bestFit="1" customWidth="1"/>
    <col min="13" max="13" width="4.6640625" style="13" bestFit="1" customWidth="1"/>
    <col min="14" max="14" width="3.99609375" style="13" customWidth="1"/>
    <col min="15" max="15" width="0" style="13" hidden="1" customWidth="1"/>
    <col min="16" max="16384" width="8.88671875" style="13" customWidth="1"/>
  </cols>
  <sheetData>
    <row r="1" spans="1:10" s="1" customFormat="1" ht="13.5">
      <c r="A1" s="455" t="s">
        <v>1050</v>
      </c>
      <c r="B1" s="455"/>
      <c r="C1" s="455"/>
      <c r="D1" s="455"/>
      <c r="E1" s="455"/>
      <c r="F1" s="455"/>
      <c r="G1" s="455"/>
      <c r="H1" s="455"/>
      <c r="J1" s="2"/>
    </row>
    <row r="2" spans="1:10" s="1" customFormat="1" ht="14.25" thickBot="1">
      <c r="A2" s="202"/>
      <c r="B2" s="202"/>
      <c r="C2" s="202"/>
      <c r="D2" s="202"/>
      <c r="E2" s="202"/>
      <c r="F2" s="202"/>
      <c r="G2" s="202"/>
      <c r="J2" s="2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>
        <v>21.36</v>
      </c>
      <c r="G3" s="448" t="s">
        <v>808</v>
      </c>
      <c r="H3" s="448"/>
      <c r="I3" s="448" t="s">
        <v>809</v>
      </c>
      <c r="J3" s="448"/>
      <c r="K3" s="210" t="s">
        <v>810</v>
      </c>
      <c r="L3" s="448" t="s">
        <v>793</v>
      </c>
      <c r="M3" s="449"/>
    </row>
    <row r="4" spans="1:13" s="1" customFormat="1" ht="13.5" customHeight="1" thickBot="1">
      <c r="A4" s="202"/>
      <c r="B4" s="202"/>
      <c r="C4" s="208"/>
      <c r="D4" s="453" t="s">
        <v>807</v>
      </c>
      <c r="E4" s="454"/>
      <c r="F4" s="212">
        <v>21.84</v>
      </c>
      <c r="G4" s="445" t="s">
        <v>811</v>
      </c>
      <c r="H4" s="445"/>
      <c r="I4" s="444" t="s">
        <v>812</v>
      </c>
      <c r="J4" s="444"/>
      <c r="K4" s="212" t="s">
        <v>813</v>
      </c>
      <c r="L4" s="445" t="s">
        <v>814</v>
      </c>
      <c r="M4" s="446"/>
    </row>
    <row r="5" spans="3:10" s="1" customFormat="1" ht="14.25" thickBot="1">
      <c r="C5" s="3"/>
      <c r="J5" s="2"/>
    </row>
    <row r="6" spans="1:13" s="1" customFormat="1" ht="14.25" thickBot="1">
      <c r="A6" s="71" t="s">
        <v>524</v>
      </c>
      <c r="B6" s="72" t="s">
        <v>52</v>
      </c>
      <c r="C6" s="72" t="s">
        <v>53</v>
      </c>
      <c r="D6" s="7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</row>
    <row r="7" spans="1:15" s="1" customFormat="1" ht="13.5">
      <c r="A7" s="74">
        <f aca="true" t="shared" si="0" ref="A7:A27">RANK(O7,$O$7:$O$88,1)</f>
        <v>1</v>
      </c>
      <c r="B7" s="4">
        <v>1</v>
      </c>
      <c r="C7" s="4" t="s">
        <v>57</v>
      </c>
      <c r="D7" s="362">
        <v>2266</v>
      </c>
      <c r="E7" s="76">
        <v>1.4</v>
      </c>
      <c r="F7" s="77" t="s">
        <v>78</v>
      </c>
      <c r="G7" s="78" t="s">
        <v>418</v>
      </c>
      <c r="H7" s="79">
        <v>3</v>
      </c>
      <c r="I7" s="80" t="s">
        <v>79</v>
      </c>
      <c r="J7" s="81" t="s">
        <v>498</v>
      </c>
      <c r="K7" s="77" t="s">
        <v>80</v>
      </c>
      <c r="L7" s="77" t="s">
        <v>81</v>
      </c>
      <c r="M7" s="82"/>
      <c r="O7" s="1">
        <f aca="true" t="shared" si="1" ref="O7:O29">D7/100</f>
        <v>22.66</v>
      </c>
    </row>
    <row r="8" spans="1:15" s="1" customFormat="1" ht="13.5">
      <c r="A8" s="83">
        <f t="shared" si="0"/>
        <v>2</v>
      </c>
      <c r="B8" s="5">
        <v>1</v>
      </c>
      <c r="C8" s="5" t="s">
        <v>57</v>
      </c>
      <c r="D8" s="364">
        <v>2274</v>
      </c>
      <c r="E8" s="8" t="s">
        <v>447</v>
      </c>
      <c r="F8" s="85" t="s">
        <v>293</v>
      </c>
      <c r="G8" s="85" t="s">
        <v>294</v>
      </c>
      <c r="H8" s="15">
        <v>3</v>
      </c>
      <c r="I8" s="38" t="s">
        <v>295</v>
      </c>
      <c r="J8" s="8" t="s">
        <v>486</v>
      </c>
      <c r="K8" s="31" t="s">
        <v>189</v>
      </c>
      <c r="L8" s="31" t="s">
        <v>295</v>
      </c>
      <c r="M8" s="84"/>
      <c r="O8" s="1">
        <f t="shared" si="1"/>
        <v>22.74</v>
      </c>
    </row>
    <row r="9" spans="1:15" s="1" customFormat="1" ht="13.5">
      <c r="A9" s="83">
        <f t="shared" si="0"/>
        <v>3</v>
      </c>
      <c r="B9" s="5">
        <v>1</v>
      </c>
      <c r="C9" s="5" t="s">
        <v>57</v>
      </c>
      <c r="D9" s="363">
        <v>2293</v>
      </c>
      <c r="E9" s="25">
        <v>-0.3</v>
      </c>
      <c r="F9" s="29" t="s">
        <v>456</v>
      </c>
      <c r="G9" s="27" t="s">
        <v>243</v>
      </c>
      <c r="H9" s="36">
        <v>3</v>
      </c>
      <c r="I9" s="38" t="s">
        <v>244</v>
      </c>
      <c r="J9" s="43" t="s">
        <v>832</v>
      </c>
      <c r="K9" s="29" t="s">
        <v>375</v>
      </c>
      <c r="L9" s="29" t="s">
        <v>248</v>
      </c>
      <c r="M9" s="84"/>
      <c r="O9" s="1">
        <f t="shared" si="1"/>
        <v>22.93</v>
      </c>
    </row>
    <row r="10" spans="1:15" s="1" customFormat="1" ht="13.5">
      <c r="A10" s="83">
        <f t="shared" si="0"/>
        <v>4</v>
      </c>
      <c r="B10" s="5">
        <v>1</v>
      </c>
      <c r="C10" s="5" t="s">
        <v>57</v>
      </c>
      <c r="D10" s="364">
        <v>2294</v>
      </c>
      <c r="E10" s="8" t="s">
        <v>448</v>
      </c>
      <c r="F10" s="85" t="s">
        <v>302</v>
      </c>
      <c r="G10" s="85" t="s">
        <v>303</v>
      </c>
      <c r="H10" s="15">
        <v>3</v>
      </c>
      <c r="I10" s="38" t="s">
        <v>295</v>
      </c>
      <c r="J10" s="8" t="s">
        <v>486</v>
      </c>
      <c r="K10" s="31" t="s">
        <v>189</v>
      </c>
      <c r="L10" s="31" t="s">
        <v>295</v>
      </c>
      <c r="M10" s="84"/>
      <c r="O10" s="1">
        <f t="shared" si="1"/>
        <v>22.94</v>
      </c>
    </row>
    <row r="11" spans="1:15" s="1" customFormat="1" ht="13.5">
      <c r="A11" s="86">
        <f t="shared" si="0"/>
        <v>5</v>
      </c>
      <c r="B11" s="6">
        <v>1</v>
      </c>
      <c r="C11" s="6" t="s">
        <v>57</v>
      </c>
      <c r="D11" s="365">
        <v>2309</v>
      </c>
      <c r="E11" s="24">
        <v>1.5</v>
      </c>
      <c r="F11" s="30" t="s">
        <v>457</v>
      </c>
      <c r="G11" s="122" t="s">
        <v>247</v>
      </c>
      <c r="H11" s="35">
        <v>3</v>
      </c>
      <c r="I11" s="39" t="s">
        <v>244</v>
      </c>
      <c r="J11" s="42" t="s">
        <v>1078</v>
      </c>
      <c r="K11" s="30" t="s">
        <v>1079</v>
      </c>
      <c r="L11" s="30" t="s">
        <v>259</v>
      </c>
      <c r="M11" s="87"/>
      <c r="O11" s="1">
        <f t="shared" si="1"/>
        <v>23.09</v>
      </c>
    </row>
    <row r="12" spans="1:15" s="1" customFormat="1" ht="13.5">
      <c r="A12" s="88">
        <f t="shared" si="0"/>
        <v>6</v>
      </c>
      <c r="B12" s="7">
        <v>1</v>
      </c>
      <c r="C12" s="7" t="s">
        <v>57</v>
      </c>
      <c r="D12" s="366">
        <v>2319</v>
      </c>
      <c r="E12" s="22">
        <v>1.4</v>
      </c>
      <c r="F12" s="26" t="s">
        <v>437</v>
      </c>
      <c r="G12" s="103" t="s">
        <v>420</v>
      </c>
      <c r="H12" s="33">
        <v>3</v>
      </c>
      <c r="I12" s="37" t="s">
        <v>79</v>
      </c>
      <c r="J12" s="40" t="s">
        <v>499</v>
      </c>
      <c r="K12" s="26" t="s">
        <v>80</v>
      </c>
      <c r="L12" s="26" t="s">
        <v>81</v>
      </c>
      <c r="M12" s="89"/>
      <c r="O12" s="1">
        <f t="shared" si="1"/>
        <v>23.19</v>
      </c>
    </row>
    <row r="13" spans="1:15" s="1" customFormat="1" ht="13.5">
      <c r="A13" s="83">
        <f t="shared" si="0"/>
        <v>7</v>
      </c>
      <c r="B13" s="5">
        <v>1</v>
      </c>
      <c r="C13" s="5" t="s">
        <v>57</v>
      </c>
      <c r="D13" s="363">
        <v>2324</v>
      </c>
      <c r="E13" s="23">
        <v>1.7</v>
      </c>
      <c r="F13" s="27" t="s">
        <v>251</v>
      </c>
      <c r="G13" s="27" t="s">
        <v>252</v>
      </c>
      <c r="H13" s="34">
        <v>3</v>
      </c>
      <c r="I13" s="38" t="s">
        <v>244</v>
      </c>
      <c r="J13" s="41" t="s">
        <v>479</v>
      </c>
      <c r="K13" s="27" t="s">
        <v>253</v>
      </c>
      <c r="L13" s="27" t="s">
        <v>248</v>
      </c>
      <c r="M13" s="84"/>
      <c r="O13" s="1">
        <f t="shared" si="1"/>
        <v>23.24</v>
      </c>
    </row>
    <row r="14" spans="1:15" s="1" customFormat="1" ht="13.5">
      <c r="A14" s="83">
        <f t="shared" si="0"/>
        <v>8</v>
      </c>
      <c r="B14" s="5">
        <v>1</v>
      </c>
      <c r="C14" s="5" t="s">
        <v>57</v>
      </c>
      <c r="D14" s="363">
        <v>2325</v>
      </c>
      <c r="E14" s="23">
        <v>1.9</v>
      </c>
      <c r="F14" s="27" t="s">
        <v>453</v>
      </c>
      <c r="G14" s="27" t="s">
        <v>443</v>
      </c>
      <c r="H14" s="34">
        <v>3</v>
      </c>
      <c r="I14" s="38" t="s">
        <v>79</v>
      </c>
      <c r="J14" s="41" t="s">
        <v>500</v>
      </c>
      <c r="K14" s="27" t="s">
        <v>1028</v>
      </c>
      <c r="L14" s="27" t="s">
        <v>95</v>
      </c>
      <c r="M14" s="84"/>
      <c r="O14" s="1">
        <f t="shared" si="1"/>
        <v>23.25</v>
      </c>
    </row>
    <row r="15" spans="1:15" s="1" customFormat="1" ht="13.5">
      <c r="A15" s="83">
        <f t="shared" si="0"/>
        <v>9</v>
      </c>
      <c r="B15" s="5">
        <v>1</v>
      </c>
      <c r="C15" s="5" t="s">
        <v>57</v>
      </c>
      <c r="D15" s="363">
        <v>2332</v>
      </c>
      <c r="E15" s="23">
        <v>1.4</v>
      </c>
      <c r="F15" s="27" t="s">
        <v>438</v>
      </c>
      <c r="G15" s="27" t="s">
        <v>423</v>
      </c>
      <c r="H15" s="34">
        <v>3</v>
      </c>
      <c r="I15" s="38" t="s">
        <v>79</v>
      </c>
      <c r="J15" s="41" t="s">
        <v>499</v>
      </c>
      <c r="K15" s="27" t="s">
        <v>80</v>
      </c>
      <c r="L15" s="27" t="s">
        <v>81</v>
      </c>
      <c r="M15" s="84"/>
      <c r="O15" s="1">
        <f t="shared" si="1"/>
        <v>23.32</v>
      </c>
    </row>
    <row r="16" spans="1:15" s="1" customFormat="1" ht="13.5">
      <c r="A16" s="86">
        <f t="shared" si="0"/>
        <v>10</v>
      </c>
      <c r="B16" s="6">
        <v>1</v>
      </c>
      <c r="C16" s="6" t="s">
        <v>57</v>
      </c>
      <c r="D16" s="368">
        <v>2335</v>
      </c>
      <c r="E16" s="9" t="s">
        <v>449</v>
      </c>
      <c r="F16" s="32" t="s">
        <v>306</v>
      </c>
      <c r="G16" s="32" t="s">
        <v>307</v>
      </c>
      <c r="H16" s="16">
        <v>3</v>
      </c>
      <c r="I16" s="39" t="s">
        <v>295</v>
      </c>
      <c r="J16" s="9" t="s">
        <v>501</v>
      </c>
      <c r="K16" s="32" t="s">
        <v>166</v>
      </c>
      <c r="L16" s="32" t="s">
        <v>295</v>
      </c>
      <c r="M16" s="87"/>
      <c r="O16" s="1">
        <f t="shared" si="1"/>
        <v>23.35</v>
      </c>
    </row>
    <row r="17" spans="1:15" s="1" customFormat="1" ht="13.5">
      <c r="A17" s="88">
        <f t="shared" si="0"/>
        <v>11</v>
      </c>
      <c r="B17" s="7">
        <v>1</v>
      </c>
      <c r="C17" s="7" t="s">
        <v>57</v>
      </c>
      <c r="D17" s="366">
        <v>2340</v>
      </c>
      <c r="E17" s="22">
        <v>0.6</v>
      </c>
      <c r="F17" s="26" t="s">
        <v>96</v>
      </c>
      <c r="G17" s="26" t="s">
        <v>418</v>
      </c>
      <c r="H17" s="33">
        <v>3</v>
      </c>
      <c r="I17" s="37" t="s">
        <v>79</v>
      </c>
      <c r="J17" s="40" t="s">
        <v>502</v>
      </c>
      <c r="K17" s="26" t="s">
        <v>184</v>
      </c>
      <c r="L17" s="26" t="s">
        <v>185</v>
      </c>
      <c r="M17" s="89"/>
      <c r="O17" s="1">
        <f t="shared" si="1"/>
        <v>23.4</v>
      </c>
    </row>
    <row r="18" spans="1:15" s="1" customFormat="1" ht="13.5">
      <c r="A18" s="83">
        <f t="shared" si="0"/>
        <v>12</v>
      </c>
      <c r="B18" s="5">
        <v>1</v>
      </c>
      <c r="C18" s="5" t="s">
        <v>57</v>
      </c>
      <c r="D18" s="363">
        <v>2342</v>
      </c>
      <c r="E18" s="23">
        <v>0.6</v>
      </c>
      <c r="F18" s="27" t="s">
        <v>82</v>
      </c>
      <c r="G18" s="91" t="s">
        <v>418</v>
      </c>
      <c r="H18" s="34">
        <v>3</v>
      </c>
      <c r="I18" s="38" t="s">
        <v>79</v>
      </c>
      <c r="J18" s="41" t="s">
        <v>502</v>
      </c>
      <c r="K18" s="92" t="s">
        <v>184</v>
      </c>
      <c r="L18" s="29" t="s">
        <v>185</v>
      </c>
      <c r="M18" s="84"/>
      <c r="O18" s="1">
        <f t="shared" si="1"/>
        <v>23.42</v>
      </c>
    </row>
    <row r="19" spans="1:15" s="1" customFormat="1" ht="13.5">
      <c r="A19" s="83">
        <f t="shared" si="0"/>
        <v>13</v>
      </c>
      <c r="B19" s="5">
        <v>1</v>
      </c>
      <c r="C19" s="5" t="s">
        <v>57</v>
      </c>
      <c r="D19" s="363">
        <v>2346</v>
      </c>
      <c r="E19" s="23">
        <v>1.3</v>
      </c>
      <c r="F19" s="27" t="s">
        <v>439</v>
      </c>
      <c r="G19" s="27" t="s">
        <v>426</v>
      </c>
      <c r="H19" s="123">
        <v>3</v>
      </c>
      <c r="I19" s="38" t="s">
        <v>79</v>
      </c>
      <c r="J19" s="41" t="s">
        <v>499</v>
      </c>
      <c r="K19" s="27" t="s">
        <v>80</v>
      </c>
      <c r="L19" s="29" t="s">
        <v>81</v>
      </c>
      <c r="M19" s="84"/>
      <c r="O19" s="1">
        <f t="shared" si="1"/>
        <v>23.46</v>
      </c>
    </row>
    <row r="20" spans="1:15" s="1" customFormat="1" ht="13.5">
      <c r="A20" s="95">
        <f t="shared" si="0"/>
        <v>14</v>
      </c>
      <c r="B20" s="44">
        <v>1</v>
      </c>
      <c r="C20" s="44" t="s">
        <v>57</v>
      </c>
      <c r="D20" s="376">
        <v>2350</v>
      </c>
      <c r="E20" s="56" t="s">
        <v>450</v>
      </c>
      <c r="F20" s="58" t="s">
        <v>310</v>
      </c>
      <c r="G20" s="58" t="s">
        <v>308</v>
      </c>
      <c r="H20" s="57">
        <v>3</v>
      </c>
      <c r="I20" s="49" t="s">
        <v>295</v>
      </c>
      <c r="J20" s="56" t="s">
        <v>486</v>
      </c>
      <c r="K20" s="59" t="s">
        <v>189</v>
      </c>
      <c r="L20" s="59" t="s">
        <v>295</v>
      </c>
      <c r="M20" s="96"/>
      <c r="O20" s="1">
        <f t="shared" si="1"/>
        <v>23.5</v>
      </c>
    </row>
    <row r="21" spans="1:15" s="1" customFormat="1" ht="13.5">
      <c r="A21" s="99">
        <f t="shared" si="0"/>
        <v>15</v>
      </c>
      <c r="B21" s="68">
        <v>1</v>
      </c>
      <c r="C21" s="68" t="s">
        <v>57</v>
      </c>
      <c r="D21" s="377">
        <v>2351</v>
      </c>
      <c r="E21" s="113">
        <v>1.4</v>
      </c>
      <c r="F21" s="114" t="s">
        <v>83</v>
      </c>
      <c r="G21" s="114" t="s">
        <v>419</v>
      </c>
      <c r="H21" s="115">
        <v>3</v>
      </c>
      <c r="I21" s="116" t="s">
        <v>79</v>
      </c>
      <c r="J21" s="112" t="s">
        <v>499</v>
      </c>
      <c r="K21" s="114" t="s">
        <v>80</v>
      </c>
      <c r="L21" s="114" t="s">
        <v>81</v>
      </c>
      <c r="M21" s="100"/>
      <c r="O21" s="1">
        <f t="shared" si="1"/>
        <v>23.51</v>
      </c>
    </row>
    <row r="22" spans="1:15" s="1" customFormat="1" ht="13.5">
      <c r="A22" s="88">
        <f t="shared" si="0"/>
        <v>16</v>
      </c>
      <c r="B22" s="7">
        <v>1</v>
      </c>
      <c r="C22" s="7" t="s">
        <v>57</v>
      </c>
      <c r="D22" s="367">
        <v>2356</v>
      </c>
      <c r="E22" s="10" t="s">
        <v>451</v>
      </c>
      <c r="F22" s="55" t="s">
        <v>311</v>
      </c>
      <c r="G22" s="55" t="s">
        <v>298</v>
      </c>
      <c r="H22" s="17">
        <v>3</v>
      </c>
      <c r="I22" s="37" t="s">
        <v>295</v>
      </c>
      <c r="J22" s="10" t="s">
        <v>480</v>
      </c>
      <c r="K22" s="55" t="s">
        <v>300</v>
      </c>
      <c r="L22" s="55" t="s">
        <v>301</v>
      </c>
      <c r="M22" s="89"/>
      <c r="O22" s="1">
        <f t="shared" si="1"/>
        <v>23.56</v>
      </c>
    </row>
    <row r="23" spans="1:15" s="1" customFormat="1" ht="13.5">
      <c r="A23" s="83">
        <f t="shared" si="0"/>
        <v>17</v>
      </c>
      <c r="B23" s="5">
        <v>1</v>
      </c>
      <c r="C23" s="5" t="s">
        <v>57</v>
      </c>
      <c r="D23" s="364">
        <v>2360</v>
      </c>
      <c r="E23" s="8" t="s">
        <v>452</v>
      </c>
      <c r="F23" s="85" t="s">
        <v>312</v>
      </c>
      <c r="G23" s="85" t="s">
        <v>313</v>
      </c>
      <c r="H23" s="15">
        <v>3</v>
      </c>
      <c r="I23" s="38" t="s">
        <v>295</v>
      </c>
      <c r="J23" s="8" t="s">
        <v>486</v>
      </c>
      <c r="K23" s="31" t="s">
        <v>189</v>
      </c>
      <c r="L23" s="31" t="s">
        <v>295</v>
      </c>
      <c r="M23" s="84"/>
      <c r="O23" s="1">
        <f t="shared" si="1"/>
        <v>23.6</v>
      </c>
    </row>
    <row r="24" spans="1:15" s="1" customFormat="1" ht="13.5">
      <c r="A24" s="83">
        <f t="shared" si="0"/>
        <v>17</v>
      </c>
      <c r="B24" s="5">
        <v>1</v>
      </c>
      <c r="C24" s="5" t="s">
        <v>57</v>
      </c>
      <c r="D24" s="364">
        <v>2360</v>
      </c>
      <c r="E24" s="109">
        <v>1.4</v>
      </c>
      <c r="F24" s="5" t="s">
        <v>86</v>
      </c>
      <c r="G24" s="5" t="s">
        <v>424</v>
      </c>
      <c r="H24" s="15">
        <v>3</v>
      </c>
      <c r="I24" s="15" t="s">
        <v>79</v>
      </c>
      <c r="J24" s="8" t="s">
        <v>499</v>
      </c>
      <c r="K24" s="5" t="s">
        <v>80</v>
      </c>
      <c r="L24" s="5" t="s">
        <v>81</v>
      </c>
      <c r="M24" s="84"/>
      <c r="O24" s="1">
        <f t="shared" si="1"/>
        <v>23.6</v>
      </c>
    </row>
    <row r="25" spans="1:15" s="1" customFormat="1" ht="13.5">
      <c r="A25" s="95">
        <f t="shared" si="0"/>
        <v>19</v>
      </c>
      <c r="B25" s="44">
        <v>1</v>
      </c>
      <c r="C25" s="44" t="s">
        <v>57</v>
      </c>
      <c r="D25" s="378">
        <v>2364</v>
      </c>
      <c r="E25" s="46">
        <v>-0.3</v>
      </c>
      <c r="F25" s="47" t="s">
        <v>257</v>
      </c>
      <c r="G25" s="47" t="s">
        <v>258</v>
      </c>
      <c r="H25" s="48">
        <v>3</v>
      </c>
      <c r="I25" s="49" t="s">
        <v>244</v>
      </c>
      <c r="J25" s="45" t="s">
        <v>486</v>
      </c>
      <c r="K25" s="47" t="s">
        <v>375</v>
      </c>
      <c r="L25" s="47" t="s">
        <v>248</v>
      </c>
      <c r="M25" s="96"/>
      <c r="O25" s="1">
        <f t="shared" si="1"/>
        <v>23.64</v>
      </c>
    </row>
    <row r="26" spans="1:15" s="1" customFormat="1" ht="13.5">
      <c r="A26" s="99">
        <f t="shared" si="0"/>
        <v>19</v>
      </c>
      <c r="B26" s="68">
        <v>1</v>
      </c>
      <c r="C26" s="68" t="s">
        <v>57</v>
      </c>
      <c r="D26" s="379">
        <v>2364</v>
      </c>
      <c r="E26" s="118">
        <v>0.4</v>
      </c>
      <c r="F26" s="68" t="s">
        <v>84</v>
      </c>
      <c r="G26" s="68" t="s">
        <v>421</v>
      </c>
      <c r="H26" s="69">
        <v>3</v>
      </c>
      <c r="I26" s="69" t="s">
        <v>79</v>
      </c>
      <c r="J26" s="117" t="s">
        <v>503</v>
      </c>
      <c r="K26" s="68" t="s">
        <v>97</v>
      </c>
      <c r="L26" s="68" t="s">
        <v>93</v>
      </c>
      <c r="M26" s="100"/>
      <c r="O26" s="1">
        <f t="shared" si="1"/>
        <v>23.64</v>
      </c>
    </row>
    <row r="27" spans="1:15" s="1" customFormat="1" ht="13.5">
      <c r="A27" s="88">
        <f t="shared" si="0"/>
        <v>19</v>
      </c>
      <c r="B27" s="7">
        <v>1</v>
      </c>
      <c r="C27" s="7" t="s">
        <v>57</v>
      </c>
      <c r="D27" s="367">
        <v>2364</v>
      </c>
      <c r="E27" s="7">
        <v>0.6</v>
      </c>
      <c r="F27" s="7" t="s">
        <v>454</v>
      </c>
      <c r="G27" s="7" t="s">
        <v>444</v>
      </c>
      <c r="H27" s="17">
        <v>3</v>
      </c>
      <c r="I27" s="17" t="s">
        <v>79</v>
      </c>
      <c r="J27" s="10" t="s">
        <v>502</v>
      </c>
      <c r="K27" s="7" t="s">
        <v>184</v>
      </c>
      <c r="L27" s="7" t="s">
        <v>185</v>
      </c>
      <c r="M27" s="89"/>
      <c r="O27" s="1">
        <f t="shared" si="1"/>
        <v>23.64</v>
      </c>
    </row>
    <row r="28" spans="1:15" s="1" customFormat="1" ht="13.5">
      <c r="A28" s="88"/>
      <c r="B28" s="5">
        <v>1</v>
      </c>
      <c r="C28" s="5" t="s">
        <v>57</v>
      </c>
      <c r="D28" s="364">
        <v>2387</v>
      </c>
      <c r="E28" s="5">
        <v>-1.1</v>
      </c>
      <c r="F28" s="5" t="s">
        <v>455</v>
      </c>
      <c r="G28" s="5" t="s">
        <v>830</v>
      </c>
      <c r="H28" s="15">
        <v>3</v>
      </c>
      <c r="I28" s="15" t="s">
        <v>73</v>
      </c>
      <c r="J28" s="8">
        <v>10.27</v>
      </c>
      <c r="K28" s="5" t="s">
        <v>831</v>
      </c>
      <c r="L28" s="5" t="s">
        <v>169</v>
      </c>
      <c r="M28" s="84"/>
      <c r="O28" s="1">
        <f t="shared" si="1"/>
        <v>23.87</v>
      </c>
    </row>
    <row r="29" spans="1:15" ht="14.25" thickBot="1">
      <c r="A29" s="104"/>
      <c r="B29" s="105"/>
      <c r="C29" s="105"/>
      <c r="D29" s="380">
        <v>2404</v>
      </c>
      <c r="E29" s="105">
        <v>-0.6</v>
      </c>
      <c r="F29" s="105" t="s">
        <v>828</v>
      </c>
      <c r="G29" s="105" t="s">
        <v>829</v>
      </c>
      <c r="H29" s="107">
        <v>3</v>
      </c>
      <c r="I29" s="107" t="s">
        <v>177</v>
      </c>
      <c r="J29" s="106" t="s">
        <v>832</v>
      </c>
      <c r="K29" s="105" t="s">
        <v>189</v>
      </c>
      <c r="L29" s="105" t="s">
        <v>572</v>
      </c>
      <c r="M29" s="108"/>
      <c r="O29" s="13">
        <f t="shared" si="1"/>
        <v>24.04</v>
      </c>
    </row>
    <row r="30" spans="1:13" ht="13.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</sheetData>
  <mergeCells count="9">
    <mergeCell ref="D4:E4"/>
    <mergeCell ref="G4:H4"/>
    <mergeCell ref="I4:J4"/>
    <mergeCell ref="L4:M4"/>
    <mergeCell ref="A1:H1"/>
    <mergeCell ref="I3:J3"/>
    <mergeCell ref="L3:M3"/>
    <mergeCell ref="D3:E3"/>
    <mergeCell ref="G3:H3"/>
  </mergeCells>
  <printOptions/>
  <pageMargins left="0.75" right="0.75" top="1" bottom="1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D8" sqref="D8:D27"/>
    </sheetView>
  </sheetViews>
  <sheetFormatPr defaultColWidth="8.88671875" defaultRowHeight="15"/>
  <cols>
    <col min="1" max="1" width="3.99609375" style="13" bestFit="1" customWidth="1"/>
    <col min="2" max="2" width="0" style="13" hidden="1" customWidth="1"/>
    <col min="3" max="3" width="4.88671875" style="13" hidden="1" customWidth="1"/>
    <col min="4" max="4" width="6.5546875" style="13" bestFit="1" customWidth="1"/>
    <col min="5" max="5" width="4.88671875" style="13" hidden="1" customWidth="1"/>
    <col min="6" max="6" width="9.10546875" style="13" bestFit="1" customWidth="1"/>
    <col min="7" max="7" width="7.99609375" style="13" bestFit="1" customWidth="1"/>
    <col min="8" max="9" width="4.6640625" style="18" bestFit="1" customWidth="1"/>
    <col min="10" max="10" width="5.21484375" style="13" bestFit="1" customWidth="1"/>
    <col min="11" max="11" width="13.6640625" style="13" bestFit="1" customWidth="1"/>
    <col min="12" max="12" width="6.5546875" style="13" bestFit="1" customWidth="1"/>
    <col min="13" max="13" width="4.6640625" style="13" bestFit="1" customWidth="1"/>
    <col min="14" max="14" width="4.88671875" style="13" customWidth="1"/>
    <col min="15" max="15" width="5.77734375" style="13" hidden="1" customWidth="1"/>
    <col min="16" max="16384" width="8.88671875" style="13" customWidth="1"/>
  </cols>
  <sheetData>
    <row r="1" spans="1:10" s="1" customFormat="1" ht="13.5">
      <c r="A1" s="455" t="s">
        <v>1059</v>
      </c>
      <c r="B1" s="455"/>
      <c r="C1" s="455"/>
      <c r="D1" s="455"/>
      <c r="E1" s="455"/>
      <c r="F1" s="455"/>
      <c r="G1" s="455"/>
      <c r="H1" s="455"/>
      <c r="I1" s="455"/>
      <c r="J1" s="2"/>
    </row>
    <row r="2" spans="3:256" s="1" customFormat="1" ht="14.25" thickBot="1">
      <c r="C2" s="3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>
        <v>48.25</v>
      </c>
      <c r="G3" s="448" t="s">
        <v>815</v>
      </c>
      <c r="H3" s="448"/>
      <c r="I3" s="448" t="s">
        <v>816</v>
      </c>
      <c r="J3" s="448"/>
      <c r="K3" s="210" t="s">
        <v>817</v>
      </c>
      <c r="L3" s="448" t="s">
        <v>823</v>
      </c>
      <c r="M3" s="449"/>
    </row>
    <row r="4" spans="1:13" s="1" customFormat="1" ht="14.25" customHeight="1">
      <c r="A4" s="202"/>
      <c r="B4" s="202"/>
      <c r="C4" s="207"/>
      <c r="D4" s="213"/>
      <c r="E4" s="209"/>
      <c r="F4" s="203" t="s">
        <v>818</v>
      </c>
      <c r="G4" s="447" t="s">
        <v>819</v>
      </c>
      <c r="H4" s="447"/>
      <c r="I4" s="447" t="s">
        <v>820</v>
      </c>
      <c r="J4" s="447"/>
      <c r="K4" s="203" t="s">
        <v>821</v>
      </c>
      <c r="L4" s="447" t="s">
        <v>822</v>
      </c>
      <c r="M4" s="450"/>
    </row>
    <row r="5" spans="1:13" s="1" customFormat="1" ht="13.5" customHeight="1" thickBot="1">
      <c r="A5" s="202"/>
      <c r="B5" s="202"/>
      <c r="C5" s="208"/>
      <c r="D5" s="453" t="s">
        <v>807</v>
      </c>
      <c r="E5" s="454"/>
      <c r="F5" s="212">
        <v>48.37</v>
      </c>
      <c r="G5" s="445" t="s">
        <v>824</v>
      </c>
      <c r="H5" s="445"/>
      <c r="I5" s="444" t="s">
        <v>825</v>
      </c>
      <c r="J5" s="444"/>
      <c r="K5" s="212" t="s">
        <v>826</v>
      </c>
      <c r="L5" s="445" t="s">
        <v>827</v>
      </c>
      <c r="M5" s="446"/>
    </row>
    <row r="6" spans="3:256" s="1" customFormat="1" ht="14.25" thickBot="1">
      <c r="C6" s="3"/>
      <c r="J6" s="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4.25" thickBot="1">
      <c r="A7" s="71" t="s">
        <v>440</v>
      </c>
      <c r="B7" s="72" t="s">
        <v>52</v>
      </c>
      <c r="C7" s="72" t="s">
        <v>53</v>
      </c>
      <c r="D7" s="72" t="s">
        <v>64</v>
      </c>
      <c r="E7" s="72" t="s">
        <v>74</v>
      </c>
      <c r="F7" s="72" t="s">
        <v>65</v>
      </c>
      <c r="G7" s="72" t="s">
        <v>75</v>
      </c>
      <c r="H7" s="72" t="s">
        <v>66</v>
      </c>
      <c r="I7" s="72" t="s">
        <v>67</v>
      </c>
      <c r="J7" s="121" t="s">
        <v>69</v>
      </c>
      <c r="K7" s="72" t="s">
        <v>76</v>
      </c>
      <c r="L7" s="72" t="s">
        <v>70</v>
      </c>
      <c r="M7" s="73" t="s">
        <v>71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74">
        <f aca="true" t="shared" si="0" ref="A8:A27">RANK(O8,$O$8:$O$87,1)</f>
        <v>1</v>
      </c>
      <c r="B8" s="4">
        <v>1</v>
      </c>
      <c r="C8" s="4" t="s">
        <v>58</v>
      </c>
      <c r="D8" s="362">
        <v>5106</v>
      </c>
      <c r="E8" s="130"/>
      <c r="F8" s="78" t="s">
        <v>99</v>
      </c>
      <c r="G8" s="131" t="s">
        <v>459</v>
      </c>
      <c r="H8" s="132">
        <v>3</v>
      </c>
      <c r="I8" s="80" t="s">
        <v>79</v>
      </c>
      <c r="J8" s="133" t="s">
        <v>505</v>
      </c>
      <c r="K8" s="131" t="s">
        <v>460</v>
      </c>
      <c r="L8" s="131" t="s">
        <v>100</v>
      </c>
      <c r="M8" s="82"/>
      <c r="O8" s="1">
        <f aca="true" t="shared" si="1" ref="O8:O27">D8/100</f>
        <v>51.06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2</v>
      </c>
      <c r="B9" s="5">
        <v>1</v>
      </c>
      <c r="C9" s="5" t="s">
        <v>58</v>
      </c>
      <c r="D9" s="363">
        <v>5164</v>
      </c>
      <c r="E9" s="23"/>
      <c r="F9" s="27" t="s">
        <v>101</v>
      </c>
      <c r="G9" s="27" t="s">
        <v>461</v>
      </c>
      <c r="H9" s="34">
        <v>3</v>
      </c>
      <c r="I9" s="38" t="s">
        <v>79</v>
      </c>
      <c r="J9" s="41" t="s">
        <v>502</v>
      </c>
      <c r="K9" s="27" t="s">
        <v>189</v>
      </c>
      <c r="L9" s="27" t="s">
        <v>190</v>
      </c>
      <c r="M9" s="84"/>
      <c r="O9" s="1">
        <f t="shared" si="1"/>
        <v>51.64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3</v>
      </c>
      <c r="B10" s="5">
        <v>1</v>
      </c>
      <c r="C10" s="5" t="s">
        <v>58</v>
      </c>
      <c r="D10" s="363">
        <v>5187</v>
      </c>
      <c r="E10" s="23"/>
      <c r="F10" s="27" t="s">
        <v>102</v>
      </c>
      <c r="G10" s="91" t="s">
        <v>462</v>
      </c>
      <c r="H10" s="34">
        <v>3</v>
      </c>
      <c r="I10" s="38" t="s">
        <v>79</v>
      </c>
      <c r="J10" s="41" t="s">
        <v>506</v>
      </c>
      <c r="K10" s="27" t="s">
        <v>1029</v>
      </c>
      <c r="L10" s="27" t="s">
        <v>89</v>
      </c>
      <c r="M10" s="84"/>
      <c r="O10" s="1">
        <f t="shared" si="1"/>
        <v>51.87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3">
        <f t="shared" si="0"/>
        <v>4</v>
      </c>
      <c r="B11" s="5">
        <v>1</v>
      </c>
      <c r="C11" s="5" t="s">
        <v>58</v>
      </c>
      <c r="D11" s="364">
        <v>5193</v>
      </c>
      <c r="E11" s="11"/>
      <c r="F11" s="85" t="s">
        <v>316</v>
      </c>
      <c r="G11" s="85" t="s">
        <v>298</v>
      </c>
      <c r="H11" s="125">
        <v>2</v>
      </c>
      <c r="I11" s="38" t="s">
        <v>295</v>
      </c>
      <c r="J11" s="8" t="s">
        <v>485</v>
      </c>
      <c r="K11" s="31" t="s">
        <v>166</v>
      </c>
      <c r="L11" s="141" t="s">
        <v>317</v>
      </c>
      <c r="M11" s="84"/>
      <c r="O11" s="1">
        <f t="shared" si="1"/>
        <v>51.93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6">
        <f t="shared" si="0"/>
        <v>5</v>
      </c>
      <c r="B12" s="6">
        <v>1</v>
      </c>
      <c r="C12" s="6" t="s">
        <v>58</v>
      </c>
      <c r="D12" s="365">
        <v>5207</v>
      </c>
      <c r="E12" s="137"/>
      <c r="F12" s="30" t="s">
        <v>260</v>
      </c>
      <c r="G12" s="138" t="s">
        <v>261</v>
      </c>
      <c r="H12" s="139">
        <v>3</v>
      </c>
      <c r="I12" s="39" t="s">
        <v>244</v>
      </c>
      <c r="J12" s="140" t="s">
        <v>473</v>
      </c>
      <c r="K12" s="138" t="s">
        <v>375</v>
      </c>
      <c r="L12" s="138" t="s">
        <v>248</v>
      </c>
      <c r="M12" s="87"/>
      <c r="O12" s="1">
        <f t="shared" si="1"/>
        <v>52.07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8">
        <f t="shared" si="0"/>
        <v>5</v>
      </c>
      <c r="B13" s="7">
        <v>1</v>
      </c>
      <c r="C13" s="7" t="s">
        <v>58</v>
      </c>
      <c r="D13" s="366">
        <v>5207</v>
      </c>
      <c r="E13" s="22"/>
      <c r="F13" s="26" t="s">
        <v>468</v>
      </c>
      <c r="G13" s="101" t="s">
        <v>463</v>
      </c>
      <c r="H13" s="33">
        <v>3</v>
      </c>
      <c r="I13" s="37" t="s">
        <v>79</v>
      </c>
      <c r="J13" s="40" t="s">
        <v>507</v>
      </c>
      <c r="K13" s="102" t="s">
        <v>103</v>
      </c>
      <c r="L13" s="103" t="s">
        <v>104</v>
      </c>
      <c r="M13" s="89"/>
      <c r="O13" s="1">
        <f t="shared" si="1"/>
        <v>52.07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7</v>
      </c>
      <c r="B14" s="5">
        <v>1</v>
      </c>
      <c r="C14" s="5" t="s">
        <v>58</v>
      </c>
      <c r="D14" s="364">
        <v>5249</v>
      </c>
      <c r="E14" s="136"/>
      <c r="F14" s="5" t="s">
        <v>470</v>
      </c>
      <c r="G14" s="5" t="s">
        <v>221</v>
      </c>
      <c r="H14" s="15">
        <v>3</v>
      </c>
      <c r="I14" s="38" t="s">
        <v>177</v>
      </c>
      <c r="J14" s="8" t="s">
        <v>486</v>
      </c>
      <c r="K14" s="5" t="s">
        <v>184</v>
      </c>
      <c r="L14" s="5" t="s">
        <v>181</v>
      </c>
      <c r="M14" s="84"/>
      <c r="O14" s="1">
        <f t="shared" si="1"/>
        <v>52.49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8</v>
      </c>
      <c r="B15" s="5">
        <v>1</v>
      </c>
      <c r="C15" s="5" t="s">
        <v>58</v>
      </c>
      <c r="D15" s="363">
        <v>5255</v>
      </c>
      <c r="E15" s="23"/>
      <c r="F15" s="27" t="s">
        <v>105</v>
      </c>
      <c r="G15" s="27" t="s">
        <v>464</v>
      </c>
      <c r="H15" s="34">
        <v>2</v>
      </c>
      <c r="I15" s="38" t="s">
        <v>79</v>
      </c>
      <c r="J15" s="43" t="s">
        <v>502</v>
      </c>
      <c r="K15" s="29" t="s">
        <v>184</v>
      </c>
      <c r="L15" s="29" t="s">
        <v>190</v>
      </c>
      <c r="M15" s="84"/>
      <c r="O15" s="1">
        <f t="shared" si="1"/>
        <v>52.55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3">
        <f t="shared" si="0"/>
        <v>9</v>
      </c>
      <c r="B16" s="5">
        <v>1</v>
      </c>
      <c r="C16" s="5" t="s">
        <v>58</v>
      </c>
      <c r="D16" s="364">
        <v>5267</v>
      </c>
      <c r="E16" s="11"/>
      <c r="F16" s="85" t="s">
        <v>318</v>
      </c>
      <c r="G16" s="85" t="s">
        <v>319</v>
      </c>
      <c r="H16" s="125">
        <v>3</v>
      </c>
      <c r="I16" s="38" t="s">
        <v>295</v>
      </c>
      <c r="J16" s="8" t="s">
        <v>484</v>
      </c>
      <c r="K16" s="31" t="s">
        <v>304</v>
      </c>
      <c r="L16" s="27" t="s">
        <v>321</v>
      </c>
      <c r="M16" s="84"/>
      <c r="O16" s="1">
        <f t="shared" si="1"/>
        <v>52.67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86">
        <f t="shared" si="0"/>
        <v>10</v>
      </c>
      <c r="B17" s="6">
        <v>1</v>
      </c>
      <c r="C17" s="6" t="s">
        <v>58</v>
      </c>
      <c r="D17" s="365">
        <v>5270</v>
      </c>
      <c r="E17" s="137"/>
      <c r="F17" s="30" t="s">
        <v>165</v>
      </c>
      <c r="G17" s="138" t="s">
        <v>445</v>
      </c>
      <c r="H17" s="139">
        <v>3</v>
      </c>
      <c r="I17" s="39" t="s">
        <v>73</v>
      </c>
      <c r="J17" s="140" t="s">
        <v>508</v>
      </c>
      <c r="K17" s="138" t="s">
        <v>187</v>
      </c>
      <c r="L17" s="138" t="s">
        <v>186</v>
      </c>
      <c r="M17" s="87"/>
      <c r="O17" s="1">
        <f t="shared" si="1"/>
        <v>52.7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8">
        <f t="shared" si="0"/>
        <v>11</v>
      </c>
      <c r="B18" s="7">
        <v>1</v>
      </c>
      <c r="C18" s="7" t="s">
        <v>58</v>
      </c>
      <c r="D18" s="367">
        <v>5285</v>
      </c>
      <c r="E18" s="110"/>
      <c r="F18" s="54" t="s">
        <v>322</v>
      </c>
      <c r="G18" s="54" t="s">
        <v>323</v>
      </c>
      <c r="H18" s="127">
        <v>3</v>
      </c>
      <c r="I18" s="37" t="s">
        <v>295</v>
      </c>
      <c r="J18" s="10" t="s">
        <v>509</v>
      </c>
      <c r="K18" s="55" t="s">
        <v>304</v>
      </c>
      <c r="L18" s="26" t="s">
        <v>321</v>
      </c>
      <c r="M18" s="89"/>
      <c r="O18" s="1">
        <f t="shared" si="1"/>
        <v>52.85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12</v>
      </c>
      <c r="B19" s="5">
        <v>1</v>
      </c>
      <c r="C19" s="5" t="s">
        <v>58</v>
      </c>
      <c r="D19" s="364">
        <v>5319</v>
      </c>
      <c r="E19" s="11"/>
      <c r="F19" s="85" t="s">
        <v>324</v>
      </c>
      <c r="G19" s="85" t="s">
        <v>325</v>
      </c>
      <c r="H19" s="125">
        <v>3</v>
      </c>
      <c r="I19" s="38" t="s">
        <v>295</v>
      </c>
      <c r="J19" s="8" t="s">
        <v>484</v>
      </c>
      <c r="K19" s="31" t="s">
        <v>304</v>
      </c>
      <c r="L19" s="29" t="s">
        <v>321</v>
      </c>
      <c r="M19" s="84"/>
      <c r="O19" s="1">
        <f t="shared" si="1"/>
        <v>53.19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95">
        <f t="shared" si="0"/>
        <v>13</v>
      </c>
      <c r="B20" s="44">
        <v>1</v>
      </c>
      <c r="C20" s="44" t="s">
        <v>58</v>
      </c>
      <c r="D20" s="378">
        <v>5328</v>
      </c>
      <c r="E20" s="46"/>
      <c r="F20" s="47" t="s">
        <v>469</v>
      </c>
      <c r="G20" s="128" t="s">
        <v>465</v>
      </c>
      <c r="H20" s="48">
        <v>3</v>
      </c>
      <c r="I20" s="49" t="s">
        <v>79</v>
      </c>
      <c r="J20" s="126" t="s">
        <v>481</v>
      </c>
      <c r="K20" s="111" t="s">
        <v>106</v>
      </c>
      <c r="L20" s="111" t="s">
        <v>79</v>
      </c>
      <c r="M20" s="96"/>
      <c r="O20" s="1">
        <f t="shared" si="1"/>
        <v>53.28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88">
        <f t="shared" si="0"/>
        <v>14</v>
      </c>
      <c r="B21" s="7">
        <v>1</v>
      </c>
      <c r="C21" s="7" t="s">
        <v>58</v>
      </c>
      <c r="D21" s="366">
        <v>5335</v>
      </c>
      <c r="E21" s="22"/>
      <c r="F21" s="26" t="s">
        <v>107</v>
      </c>
      <c r="G21" s="26" t="s">
        <v>464</v>
      </c>
      <c r="H21" s="33">
        <v>3</v>
      </c>
      <c r="I21" s="37" t="s">
        <v>79</v>
      </c>
      <c r="J21" s="135" t="s">
        <v>474</v>
      </c>
      <c r="K21" s="103" t="s">
        <v>80</v>
      </c>
      <c r="L21" s="103" t="s">
        <v>81</v>
      </c>
      <c r="M21" s="89"/>
      <c r="O21" s="1">
        <f t="shared" si="1"/>
        <v>53.35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93">
        <f t="shared" si="0"/>
        <v>14</v>
      </c>
      <c r="B22" s="60">
        <v>1</v>
      </c>
      <c r="C22" s="60" t="s">
        <v>58</v>
      </c>
      <c r="D22" s="374">
        <v>5335</v>
      </c>
      <c r="E22" s="62"/>
      <c r="F22" s="64" t="s">
        <v>262</v>
      </c>
      <c r="G22" s="64" t="s">
        <v>263</v>
      </c>
      <c r="H22" s="65">
        <v>3</v>
      </c>
      <c r="I22" s="66" t="s">
        <v>244</v>
      </c>
      <c r="J22" s="61">
        <v>11.11</v>
      </c>
      <c r="K22" s="64" t="s">
        <v>264</v>
      </c>
      <c r="L22" s="64" t="s">
        <v>265</v>
      </c>
      <c r="M22" s="94"/>
      <c r="O22" s="1">
        <f t="shared" si="1"/>
        <v>53.35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8">
        <f t="shared" si="0"/>
        <v>16</v>
      </c>
      <c r="B23" s="7">
        <v>1</v>
      </c>
      <c r="C23" s="7" t="s">
        <v>58</v>
      </c>
      <c r="D23" s="367">
        <v>5338</v>
      </c>
      <c r="E23" s="119"/>
      <c r="F23" s="7" t="s">
        <v>108</v>
      </c>
      <c r="G23" s="7" t="s">
        <v>466</v>
      </c>
      <c r="H23" s="17">
        <v>3</v>
      </c>
      <c r="I23" s="17" t="s">
        <v>79</v>
      </c>
      <c r="J23" s="10" t="s">
        <v>502</v>
      </c>
      <c r="K23" s="7" t="s">
        <v>184</v>
      </c>
      <c r="L23" s="7" t="s">
        <v>190</v>
      </c>
      <c r="M23" s="89"/>
      <c r="O23" s="1">
        <f t="shared" si="1"/>
        <v>53.38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 t="shared" si="0"/>
        <v>17</v>
      </c>
      <c r="B24" s="5">
        <v>1</v>
      </c>
      <c r="C24" s="5" t="s">
        <v>58</v>
      </c>
      <c r="D24" s="363">
        <v>5340</v>
      </c>
      <c r="E24" s="23"/>
      <c r="F24" s="27" t="s">
        <v>251</v>
      </c>
      <c r="G24" s="91" t="s">
        <v>252</v>
      </c>
      <c r="H24" s="34">
        <v>3</v>
      </c>
      <c r="I24" s="38" t="s">
        <v>244</v>
      </c>
      <c r="J24" s="41" t="s">
        <v>510</v>
      </c>
      <c r="K24" s="27" t="s">
        <v>266</v>
      </c>
      <c r="L24" s="27" t="s">
        <v>248</v>
      </c>
      <c r="M24" s="84"/>
      <c r="O24" s="1">
        <f t="shared" si="1"/>
        <v>53.4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95">
        <f t="shared" si="0"/>
        <v>18</v>
      </c>
      <c r="B25" s="44">
        <v>1</v>
      </c>
      <c r="C25" s="44" t="s">
        <v>58</v>
      </c>
      <c r="D25" s="378">
        <v>5346</v>
      </c>
      <c r="E25" s="46"/>
      <c r="F25" s="47" t="s">
        <v>167</v>
      </c>
      <c r="G25" s="47" t="s">
        <v>446</v>
      </c>
      <c r="H25" s="48">
        <v>3</v>
      </c>
      <c r="I25" s="49" t="s">
        <v>73</v>
      </c>
      <c r="J25" s="45" t="s">
        <v>475</v>
      </c>
      <c r="K25" s="47" t="s">
        <v>471</v>
      </c>
      <c r="L25" s="47" t="s">
        <v>171</v>
      </c>
      <c r="M25" s="96"/>
      <c r="O25" s="1">
        <f t="shared" si="1"/>
        <v>53.46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3.5">
      <c r="A26" s="88">
        <f t="shared" si="0"/>
        <v>19</v>
      </c>
      <c r="B26" s="7">
        <v>1</v>
      </c>
      <c r="C26" s="7" t="s">
        <v>58</v>
      </c>
      <c r="D26" s="367">
        <v>5350</v>
      </c>
      <c r="E26" s="119"/>
      <c r="F26" s="7" t="s">
        <v>94</v>
      </c>
      <c r="G26" s="7" t="s">
        <v>467</v>
      </c>
      <c r="H26" s="17">
        <v>2</v>
      </c>
      <c r="I26" s="17" t="s">
        <v>79</v>
      </c>
      <c r="J26" s="10">
        <v>11.04</v>
      </c>
      <c r="K26" s="7" t="s">
        <v>1030</v>
      </c>
      <c r="L26" s="7" t="s">
        <v>109</v>
      </c>
      <c r="M26" s="89"/>
      <c r="O26" s="1">
        <f t="shared" si="1"/>
        <v>53.5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" customFormat="1" ht="14.25" thickBot="1">
      <c r="A27" s="104">
        <f t="shared" si="0"/>
        <v>20</v>
      </c>
      <c r="B27" s="105">
        <v>1</v>
      </c>
      <c r="C27" s="105" t="s">
        <v>58</v>
      </c>
      <c r="D27" s="380">
        <v>5352</v>
      </c>
      <c r="E27" s="346"/>
      <c r="F27" s="105" t="s">
        <v>222</v>
      </c>
      <c r="G27" s="105" t="s">
        <v>223</v>
      </c>
      <c r="H27" s="107">
        <v>3</v>
      </c>
      <c r="I27" s="222" t="s">
        <v>177</v>
      </c>
      <c r="J27" s="106" t="s">
        <v>475</v>
      </c>
      <c r="K27" s="105" t="s">
        <v>441</v>
      </c>
      <c r="L27" s="105" t="s">
        <v>472</v>
      </c>
      <c r="M27" s="108"/>
      <c r="O27" s="1">
        <f t="shared" si="1"/>
        <v>53.52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13" ht="13.5">
      <c r="A28" s="120"/>
      <c r="B28" s="120"/>
      <c r="C28" s="120"/>
      <c r="D28" s="120"/>
      <c r="E28" s="120"/>
      <c r="F28" s="120"/>
      <c r="G28" s="120"/>
      <c r="H28" s="129"/>
      <c r="I28" s="129"/>
      <c r="J28" s="120"/>
      <c r="K28" s="120"/>
      <c r="L28" s="120"/>
      <c r="M28" s="120"/>
    </row>
  </sheetData>
  <mergeCells count="12">
    <mergeCell ref="D5:E5"/>
    <mergeCell ref="G5:H5"/>
    <mergeCell ref="I5:J5"/>
    <mergeCell ref="L5:M5"/>
    <mergeCell ref="G4:H4"/>
    <mergeCell ref="I4:J4"/>
    <mergeCell ref="L4:M4"/>
    <mergeCell ref="A1:I1"/>
    <mergeCell ref="L3:M3"/>
    <mergeCell ref="D3:E3"/>
    <mergeCell ref="G3:H3"/>
    <mergeCell ref="I3:J3"/>
  </mergeCells>
  <printOptions/>
  <pageMargins left="0.75" right="0.75" top="1" bottom="1" header="0.512" footer="0.512"/>
  <pageSetup orientation="portrait" paperSize="9" scale="9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workbookViewId="0" topLeftCell="A1">
      <selection activeCell="D7" sqref="D7:D26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5.21484375" style="13" hidden="1" customWidth="1"/>
    <col min="4" max="4" width="9.10546875" style="13" bestFit="1" customWidth="1"/>
    <col min="5" max="5" width="4.6640625" style="13" hidden="1" customWidth="1"/>
    <col min="6" max="6" width="9.6640625" style="13" bestFit="1" customWidth="1"/>
    <col min="7" max="7" width="7.99609375" style="13" bestFit="1" customWidth="1"/>
    <col min="8" max="9" width="4.6640625" style="18" bestFit="1" customWidth="1"/>
    <col min="10" max="10" width="5.21484375" style="13" bestFit="1" customWidth="1"/>
    <col min="11" max="11" width="11.4453125" style="13" bestFit="1" customWidth="1"/>
    <col min="12" max="12" width="6.5546875" style="13" bestFit="1" customWidth="1"/>
    <col min="13" max="13" width="4.6640625" style="13" bestFit="1" customWidth="1"/>
    <col min="14" max="14" width="2.21484375" style="13" customWidth="1"/>
    <col min="15" max="15" width="0" style="13" hidden="1" customWidth="1"/>
    <col min="16" max="16384" width="8.88671875" style="13" customWidth="1"/>
  </cols>
  <sheetData>
    <row r="1" spans="1:10" s="1" customFormat="1" ht="13.5">
      <c r="A1" s="455" t="s">
        <v>1051</v>
      </c>
      <c r="B1" s="455"/>
      <c r="C1" s="455"/>
      <c r="D1" s="455"/>
      <c r="E1" s="455"/>
      <c r="F1" s="455"/>
      <c r="G1" s="455"/>
      <c r="H1" s="455"/>
      <c r="I1" s="455"/>
      <c r="J1" s="2"/>
    </row>
    <row r="2" spans="3:256" s="1" customFormat="1" ht="14.25" thickBot="1">
      <c r="C2" s="3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 t="s">
        <v>833</v>
      </c>
      <c r="G3" s="448" t="s">
        <v>834</v>
      </c>
      <c r="H3" s="448"/>
      <c r="I3" s="448" t="s">
        <v>835</v>
      </c>
      <c r="J3" s="448"/>
      <c r="K3" s="210" t="s">
        <v>836</v>
      </c>
      <c r="L3" s="448" t="s">
        <v>793</v>
      </c>
      <c r="M3" s="449"/>
    </row>
    <row r="4" spans="1:13" s="1" customFormat="1" ht="13.5" customHeight="1" thickBot="1">
      <c r="A4" s="202"/>
      <c r="B4" s="202"/>
      <c r="C4" s="208"/>
      <c r="D4" s="453" t="s">
        <v>807</v>
      </c>
      <c r="E4" s="454"/>
      <c r="F4" s="214" t="s">
        <v>833</v>
      </c>
      <c r="G4" s="444" t="s">
        <v>834</v>
      </c>
      <c r="H4" s="444"/>
      <c r="I4" s="444" t="s">
        <v>835</v>
      </c>
      <c r="J4" s="444"/>
      <c r="K4" s="214" t="s">
        <v>836</v>
      </c>
      <c r="L4" s="444" t="s">
        <v>793</v>
      </c>
      <c r="M4" s="458"/>
    </row>
    <row r="5" spans="3:256" s="1" customFormat="1" ht="14.25" thickBot="1">
      <c r="C5" s="3"/>
      <c r="J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4.25" thickBot="1">
      <c r="A6" s="71" t="s">
        <v>51</v>
      </c>
      <c r="B6" s="72" t="s">
        <v>52</v>
      </c>
      <c r="C6" s="72" t="s">
        <v>53</v>
      </c>
      <c r="D6" s="7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3.5">
      <c r="A7" s="74">
        <f aca="true" t="shared" si="0" ref="A7:A26">RANK(O7,$O$7:$O$85,1)</f>
        <v>1</v>
      </c>
      <c r="B7" s="4">
        <v>1</v>
      </c>
      <c r="C7" s="4" t="s">
        <v>55</v>
      </c>
      <c r="D7" s="381">
        <v>15790</v>
      </c>
      <c r="E7" s="154"/>
      <c r="F7" s="78" t="s">
        <v>188</v>
      </c>
      <c r="G7" s="78" t="s">
        <v>521</v>
      </c>
      <c r="H7" s="155">
        <v>3</v>
      </c>
      <c r="I7" s="80" t="s">
        <v>73</v>
      </c>
      <c r="J7" s="75">
        <v>10.29</v>
      </c>
      <c r="K7" s="78" t="s">
        <v>428</v>
      </c>
      <c r="L7" s="78" t="s">
        <v>169</v>
      </c>
      <c r="M7" s="82"/>
      <c r="O7" s="1">
        <f aca="true" t="shared" si="1" ref="O7:O26">(D7)/10000</f>
        <v>1.579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83">
        <f t="shared" si="0"/>
        <v>2</v>
      </c>
      <c r="B8" s="5">
        <v>1</v>
      </c>
      <c r="C8" s="5" t="s">
        <v>55</v>
      </c>
      <c r="D8" s="382">
        <v>20028</v>
      </c>
      <c r="E8" s="19"/>
      <c r="F8" s="31" t="s">
        <v>328</v>
      </c>
      <c r="G8" s="31" t="s">
        <v>329</v>
      </c>
      <c r="H8" s="125">
        <v>3</v>
      </c>
      <c r="I8" s="38" t="s">
        <v>295</v>
      </c>
      <c r="J8" s="41" t="s">
        <v>235</v>
      </c>
      <c r="K8" s="27" t="s">
        <v>330</v>
      </c>
      <c r="L8" s="27" t="s">
        <v>531</v>
      </c>
      <c r="M8" s="84"/>
      <c r="O8" s="1">
        <f t="shared" si="1"/>
        <v>2.0028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3</v>
      </c>
      <c r="B9" s="5">
        <v>1</v>
      </c>
      <c r="C9" s="5" t="s">
        <v>55</v>
      </c>
      <c r="D9" s="382">
        <v>20207</v>
      </c>
      <c r="E9" s="19"/>
      <c r="F9" s="31" t="s">
        <v>331</v>
      </c>
      <c r="G9" s="31" t="s">
        <v>329</v>
      </c>
      <c r="H9" s="125">
        <v>3</v>
      </c>
      <c r="I9" s="38" t="s">
        <v>295</v>
      </c>
      <c r="J9" s="43" t="s">
        <v>332</v>
      </c>
      <c r="K9" s="29" t="s">
        <v>528</v>
      </c>
      <c r="L9" s="27" t="s">
        <v>317</v>
      </c>
      <c r="M9" s="84"/>
      <c r="O9" s="1">
        <f t="shared" si="1"/>
        <v>2.0207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4</v>
      </c>
      <c r="B10" s="5">
        <v>1</v>
      </c>
      <c r="C10" s="5" t="s">
        <v>55</v>
      </c>
      <c r="D10" s="383">
        <v>20213</v>
      </c>
      <c r="E10" s="23"/>
      <c r="F10" s="27" t="s">
        <v>267</v>
      </c>
      <c r="G10" s="27" t="s">
        <v>258</v>
      </c>
      <c r="H10" s="34">
        <v>3</v>
      </c>
      <c r="I10" s="38" t="s">
        <v>244</v>
      </c>
      <c r="J10" s="41" t="s">
        <v>476</v>
      </c>
      <c r="K10" s="27" t="s">
        <v>523</v>
      </c>
      <c r="L10" s="27" t="s">
        <v>270</v>
      </c>
      <c r="M10" s="84"/>
      <c r="O10" s="1">
        <f t="shared" si="1"/>
        <v>2.0213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6">
        <f t="shared" si="0"/>
        <v>5</v>
      </c>
      <c r="B11" s="6">
        <v>1</v>
      </c>
      <c r="C11" s="6" t="s">
        <v>55</v>
      </c>
      <c r="D11" s="384">
        <v>20284</v>
      </c>
      <c r="E11" s="24"/>
      <c r="F11" s="30" t="s">
        <v>112</v>
      </c>
      <c r="G11" s="30" t="s">
        <v>511</v>
      </c>
      <c r="H11" s="35">
        <v>3</v>
      </c>
      <c r="I11" s="39" t="s">
        <v>79</v>
      </c>
      <c r="J11" s="42" t="s">
        <v>499</v>
      </c>
      <c r="K11" s="30" t="s">
        <v>80</v>
      </c>
      <c r="L11" s="30" t="s">
        <v>81</v>
      </c>
      <c r="M11" s="87"/>
      <c r="O11" s="1">
        <f t="shared" si="1"/>
        <v>2.0284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8">
        <f t="shared" si="0"/>
        <v>6</v>
      </c>
      <c r="B12" s="7">
        <v>1</v>
      </c>
      <c r="C12" s="7" t="s">
        <v>55</v>
      </c>
      <c r="D12" s="385">
        <v>20289</v>
      </c>
      <c r="E12" s="156"/>
      <c r="F12" s="103" t="s">
        <v>192</v>
      </c>
      <c r="G12" s="26" t="s">
        <v>522</v>
      </c>
      <c r="H12" s="157">
        <v>3</v>
      </c>
      <c r="I12" s="37" t="s">
        <v>73</v>
      </c>
      <c r="J12" s="135" t="s">
        <v>504</v>
      </c>
      <c r="K12" s="103" t="s">
        <v>189</v>
      </c>
      <c r="L12" s="26" t="s">
        <v>186</v>
      </c>
      <c r="M12" s="89"/>
      <c r="O12" s="1">
        <f t="shared" si="1"/>
        <v>2.0289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3">
        <f t="shared" si="0"/>
        <v>7</v>
      </c>
      <c r="B13" s="5">
        <v>1</v>
      </c>
      <c r="C13" s="5" t="s">
        <v>55</v>
      </c>
      <c r="D13" s="383">
        <v>20313</v>
      </c>
      <c r="E13" s="25"/>
      <c r="F13" s="29" t="s">
        <v>99</v>
      </c>
      <c r="G13" s="27" t="s">
        <v>459</v>
      </c>
      <c r="H13" s="36">
        <v>3</v>
      </c>
      <c r="I13" s="38" t="s">
        <v>79</v>
      </c>
      <c r="J13" s="43" t="s">
        <v>532</v>
      </c>
      <c r="K13" s="29" t="s">
        <v>512</v>
      </c>
      <c r="L13" s="27" t="s">
        <v>100</v>
      </c>
      <c r="M13" s="84"/>
      <c r="O13" s="1">
        <f t="shared" si="1"/>
        <v>2.0313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8</v>
      </c>
      <c r="B14" s="5">
        <v>1</v>
      </c>
      <c r="C14" s="5" t="s">
        <v>55</v>
      </c>
      <c r="D14" s="382">
        <v>20450</v>
      </c>
      <c r="E14" s="25"/>
      <c r="F14" s="5" t="s">
        <v>226</v>
      </c>
      <c r="G14" s="5" t="s">
        <v>227</v>
      </c>
      <c r="H14" s="15">
        <v>3</v>
      </c>
      <c r="I14" s="38" t="s">
        <v>68</v>
      </c>
      <c r="J14" s="8" t="s">
        <v>534</v>
      </c>
      <c r="K14" s="5" t="s">
        <v>180</v>
      </c>
      <c r="L14" s="5" t="s">
        <v>182</v>
      </c>
      <c r="M14" s="84"/>
      <c r="O14" s="1">
        <f t="shared" si="1"/>
        <v>2.045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9</v>
      </c>
      <c r="B15" s="5">
        <v>1</v>
      </c>
      <c r="C15" s="5" t="s">
        <v>55</v>
      </c>
      <c r="D15" s="382">
        <v>20451</v>
      </c>
      <c r="E15" s="145"/>
      <c r="F15" s="5" t="s">
        <v>229</v>
      </c>
      <c r="G15" s="5" t="s">
        <v>230</v>
      </c>
      <c r="H15" s="15">
        <v>3</v>
      </c>
      <c r="I15" s="38" t="s">
        <v>68</v>
      </c>
      <c r="J15" s="8" t="s">
        <v>534</v>
      </c>
      <c r="K15" s="5" t="s">
        <v>180</v>
      </c>
      <c r="L15" s="5" t="s">
        <v>182</v>
      </c>
      <c r="M15" s="84"/>
      <c r="O15" s="1">
        <f t="shared" si="1"/>
        <v>2.0451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6">
        <f t="shared" si="0"/>
        <v>10</v>
      </c>
      <c r="B16" s="6">
        <v>1</v>
      </c>
      <c r="C16" s="6" t="s">
        <v>55</v>
      </c>
      <c r="D16" s="384">
        <v>20457</v>
      </c>
      <c r="E16" s="24"/>
      <c r="F16" s="30" t="s">
        <v>513</v>
      </c>
      <c r="G16" s="30" t="s">
        <v>514</v>
      </c>
      <c r="H16" s="35">
        <v>3</v>
      </c>
      <c r="I16" s="39" t="s">
        <v>79</v>
      </c>
      <c r="J16" s="42" t="s">
        <v>499</v>
      </c>
      <c r="K16" s="30" t="s">
        <v>80</v>
      </c>
      <c r="L16" s="30" t="s">
        <v>81</v>
      </c>
      <c r="M16" s="87"/>
      <c r="O16" s="1">
        <f t="shared" si="1"/>
        <v>2.0457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158">
        <f t="shared" si="0"/>
        <v>11</v>
      </c>
      <c r="B17" s="148">
        <v>1</v>
      </c>
      <c r="C17" s="148" t="s">
        <v>55</v>
      </c>
      <c r="D17" s="386">
        <v>20461</v>
      </c>
      <c r="E17" s="150"/>
      <c r="F17" s="148" t="s">
        <v>224</v>
      </c>
      <c r="G17" s="148" t="s">
        <v>225</v>
      </c>
      <c r="H17" s="151">
        <v>3</v>
      </c>
      <c r="I17" s="152" t="s">
        <v>177</v>
      </c>
      <c r="J17" s="149" t="s">
        <v>533</v>
      </c>
      <c r="K17" s="148" t="s">
        <v>174</v>
      </c>
      <c r="L17" s="148" t="s">
        <v>529</v>
      </c>
      <c r="M17" s="159"/>
      <c r="O17" s="1">
        <f t="shared" si="1"/>
        <v>2.0461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8">
        <f t="shared" si="0"/>
        <v>12</v>
      </c>
      <c r="B18" s="7">
        <v>1</v>
      </c>
      <c r="C18" s="7" t="s">
        <v>55</v>
      </c>
      <c r="D18" s="385">
        <v>20462</v>
      </c>
      <c r="E18" s="146"/>
      <c r="F18" s="26" t="s">
        <v>113</v>
      </c>
      <c r="G18" s="101" t="s">
        <v>515</v>
      </c>
      <c r="H18" s="147">
        <v>3</v>
      </c>
      <c r="I18" s="37" t="s">
        <v>79</v>
      </c>
      <c r="J18" s="40" t="s">
        <v>476</v>
      </c>
      <c r="K18" s="26" t="s">
        <v>441</v>
      </c>
      <c r="L18" s="26" t="s">
        <v>68</v>
      </c>
      <c r="M18" s="89"/>
      <c r="O18" s="1">
        <f t="shared" si="1"/>
        <v>2.0462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13</v>
      </c>
      <c r="B19" s="5">
        <v>1</v>
      </c>
      <c r="C19" s="5" t="s">
        <v>55</v>
      </c>
      <c r="D19" s="383">
        <v>20481</v>
      </c>
      <c r="E19" s="25"/>
      <c r="F19" s="29" t="s">
        <v>271</v>
      </c>
      <c r="G19" s="27" t="s">
        <v>272</v>
      </c>
      <c r="H19" s="36">
        <v>3</v>
      </c>
      <c r="I19" s="38" t="s">
        <v>244</v>
      </c>
      <c r="J19" s="43" t="s">
        <v>476</v>
      </c>
      <c r="K19" s="29" t="s">
        <v>523</v>
      </c>
      <c r="L19" s="27" t="s">
        <v>270</v>
      </c>
      <c r="M19" s="84"/>
      <c r="O19" s="1">
        <f t="shared" si="1"/>
        <v>2.0481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83">
        <f t="shared" si="0"/>
        <v>14</v>
      </c>
      <c r="B20" s="5">
        <v>1</v>
      </c>
      <c r="C20" s="5" t="s">
        <v>55</v>
      </c>
      <c r="D20" s="383">
        <v>20485</v>
      </c>
      <c r="E20" s="23"/>
      <c r="F20" s="27" t="s">
        <v>110</v>
      </c>
      <c r="G20" s="91" t="s">
        <v>516</v>
      </c>
      <c r="H20" s="34">
        <v>3</v>
      </c>
      <c r="I20" s="38" t="s">
        <v>79</v>
      </c>
      <c r="J20" s="41" t="s">
        <v>502</v>
      </c>
      <c r="K20" s="27" t="s">
        <v>184</v>
      </c>
      <c r="L20" s="27" t="s">
        <v>517</v>
      </c>
      <c r="M20" s="84"/>
      <c r="O20" s="1">
        <f t="shared" si="1"/>
        <v>2.0485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93">
        <f t="shared" si="0"/>
        <v>15</v>
      </c>
      <c r="B21" s="60">
        <v>1</v>
      </c>
      <c r="C21" s="60" t="s">
        <v>55</v>
      </c>
      <c r="D21" s="387">
        <v>20486</v>
      </c>
      <c r="E21" s="62"/>
      <c r="F21" s="64" t="s">
        <v>262</v>
      </c>
      <c r="G21" s="64" t="s">
        <v>263</v>
      </c>
      <c r="H21" s="65">
        <v>3</v>
      </c>
      <c r="I21" s="66" t="s">
        <v>244</v>
      </c>
      <c r="J21" s="61" t="s">
        <v>476</v>
      </c>
      <c r="K21" s="64" t="s">
        <v>523</v>
      </c>
      <c r="L21" s="64" t="s">
        <v>270</v>
      </c>
      <c r="M21" s="94"/>
      <c r="O21" s="1">
        <f t="shared" si="1"/>
        <v>2.0486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97">
        <f t="shared" si="0"/>
        <v>16</v>
      </c>
      <c r="B22" s="50">
        <v>1</v>
      </c>
      <c r="C22" s="50" t="s">
        <v>55</v>
      </c>
      <c r="D22" s="388">
        <v>20491</v>
      </c>
      <c r="E22" s="153"/>
      <c r="F22" s="50" t="s">
        <v>526</v>
      </c>
      <c r="G22" s="50" t="s">
        <v>228</v>
      </c>
      <c r="H22" s="52">
        <v>3</v>
      </c>
      <c r="I22" s="53" t="s">
        <v>68</v>
      </c>
      <c r="J22" s="51" t="s">
        <v>475</v>
      </c>
      <c r="K22" s="50" t="s">
        <v>441</v>
      </c>
      <c r="L22" s="50" t="s">
        <v>529</v>
      </c>
      <c r="M22" s="98"/>
      <c r="O22" s="1">
        <f t="shared" si="1"/>
        <v>2.0491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8">
        <f t="shared" si="0"/>
        <v>17</v>
      </c>
      <c r="B23" s="7">
        <v>1</v>
      </c>
      <c r="C23" s="7" t="s">
        <v>55</v>
      </c>
      <c r="D23" s="389">
        <v>20509</v>
      </c>
      <c r="E23" s="146"/>
      <c r="F23" s="7" t="s">
        <v>527</v>
      </c>
      <c r="G23" s="7" t="s">
        <v>233</v>
      </c>
      <c r="H23" s="17">
        <v>3</v>
      </c>
      <c r="I23" s="37" t="s">
        <v>68</v>
      </c>
      <c r="J23" s="10" t="s">
        <v>475</v>
      </c>
      <c r="K23" s="7" t="s">
        <v>441</v>
      </c>
      <c r="L23" s="7" t="s">
        <v>529</v>
      </c>
      <c r="M23" s="89"/>
      <c r="O23" s="1">
        <f t="shared" si="1"/>
        <v>2.0509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 t="shared" si="0"/>
        <v>18</v>
      </c>
      <c r="B24" s="5">
        <v>1</v>
      </c>
      <c r="C24" s="5" t="s">
        <v>55</v>
      </c>
      <c r="D24" s="382">
        <v>20551</v>
      </c>
      <c r="E24" s="19"/>
      <c r="F24" s="31" t="s">
        <v>333</v>
      </c>
      <c r="G24" s="31" t="s">
        <v>334</v>
      </c>
      <c r="H24" s="125">
        <v>3</v>
      </c>
      <c r="I24" s="38" t="s">
        <v>295</v>
      </c>
      <c r="J24" s="41" t="s">
        <v>335</v>
      </c>
      <c r="K24" s="27" t="s">
        <v>336</v>
      </c>
      <c r="L24" s="27" t="s">
        <v>317</v>
      </c>
      <c r="M24" s="84"/>
      <c r="O24" s="1">
        <f t="shared" si="1"/>
        <v>2.0551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83">
        <f t="shared" si="0"/>
        <v>19</v>
      </c>
      <c r="B25" s="5">
        <v>1</v>
      </c>
      <c r="C25" s="5" t="s">
        <v>55</v>
      </c>
      <c r="D25" s="383">
        <v>20558</v>
      </c>
      <c r="E25" s="145"/>
      <c r="F25" s="27" t="s">
        <v>114</v>
      </c>
      <c r="G25" s="91" t="s">
        <v>518</v>
      </c>
      <c r="H25" s="123">
        <v>3</v>
      </c>
      <c r="I25" s="38" t="s">
        <v>79</v>
      </c>
      <c r="J25" s="41" t="s">
        <v>502</v>
      </c>
      <c r="K25" s="27" t="s">
        <v>189</v>
      </c>
      <c r="L25" s="27" t="s">
        <v>190</v>
      </c>
      <c r="M25" s="84"/>
      <c r="O25" s="1">
        <f t="shared" si="1"/>
        <v>2.0558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4.25" thickBot="1">
      <c r="A26" s="104">
        <f t="shared" si="0"/>
        <v>20</v>
      </c>
      <c r="B26" s="105">
        <v>1</v>
      </c>
      <c r="C26" s="105" t="s">
        <v>55</v>
      </c>
      <c r="D26" s="390">
        <v>20562</v>
      </c>
      <c r="E26" s="124"/>
      <c r="F26" s="105" t="s">
        <v>525</v>
      </c>
      <c r="G26" s="105" t="s">
        <v>519</v>
      </c>
      <c r="H26" s="107">
        <v>3</v>
      </c>
      <c r="I26" s="107" t="s">
        <v>79</v>
      </c>
      <c r="J26" s="106" t="s">
        <v>502</v>
      </c>
      <c r="K26" s="105" t="s">
        <v>189</v>
      </c>
      <c r="L26" s="105" t="s">
        <v>190</v>
      </c>
      <c r="M26" s="108"/>
      <c r="O26" s="1">
        <f t="shared" si="1"/>
        <v>2.0562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13" ht="13.5">
      <c r="A27" s="120"/>
      <c r="B27" s="120"/>
      <c r="C27" s="120"/>
      <c r="D27" s="120"/>
      <c r="E27" s="120"/>
      <c r="F27" s="120"/>
      <c r="G27" s="120"/>
      <c r="H27" s="129"/>
      <c r="I27" s="129"/>
      <c r="J27" s="120"/>
      <c r="K27" s="120"/>
      <c r="L27" s="120"/>
      <c r="M27" s="120"/>
    </row>
  </sheetData>
  <mergeCells count="9">
    <mergeCell ref="D4:E4"/>
    <mergeCell ref="G4:H4"/>
    <mergeCell ref="I4:J4"/>
    <mergeCell ref="L4:M4"/>
    <mergeCell ref="L3:M3"/>
    <mergeCell ref="A1:I1"/>
    <mergeCell ref="D3:E3"/>
    <mergeCell ref="G3:H3"/>
    <mergeCell ref="I3:J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workbookViewId="0" topLeftCell="A1">
      <selection activeCell="D7" sqref="D7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6.10546875" style="13" hidden="1" customWidth="1"/>
    <col min="4" max="4" width="9.10546875" style="165" bestFit="1" customWidth="1"/>
    <col min="5" max="5" width="4.6640625" style="13" hidden="1" customWidth="1"/>
    <col min="6" max="6" width="9.10546875" style="13" bestFit="1" customWidth="1"/>
    <col min="7" max="7" width="7.99609375" style="13" bestFit="1" customWidth="1"/>
    <col min="8" max="9" width="4.6640625" style="18" bestFit="1" customWidth="1"/>
    <col min="10" max="10" width="5.21484375" style="13" bestFit="1" customWidth="1"/>
    <col min="11" max="11" width="11.4453125" style="13" bestFit="1" customWidth="1"/>
    <col min="12" max="12" width="7.99609375" style="13" bestFit="1" customWidth="1"/>
    <col min="13" max="13" width="4.6640625" style="13" bestFit="1" customWidth="1"/>
    <col min="14" max="14" width="3.99609375" style="13" customWidth="1"/>
    <col min="15" max="15" width="0" style="13" hidden="1" customWidth="1"/>
    <col min="16" max="16384" width="8.88671875" style="13" customWidth="1"/>
  </cols>
  <sheetData>
    <row r="1" spans="1:10" s="1" customFormat="1" ht="13.5">
      <c r="A1" s="455" t="s">
        <v>1052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3:256" s="1" customFormat="1" ht="14.25" thickBot="1">
      <c r="C2" s="3"/>
      <c r="D2" s="166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 t="s">
        <v>837</v>
      </c>
      <c r="G3" s="448" t="s">
        <v>834</v>
      </c>
      <c r="H3" s="448"/>
      <c r="I3" s="448" t="s">
        <v>835</v>
      </c>
      <c r="J3" s="448"/>
      <c r="K3" s="210" t="s">
        <v>838</v>
      </c>
      <c r="L3" s="448" t="s">
        <v>295</v>
      </c>
      <c r="M3" s="449"/>
    </row>
    <row r="4" spans="1:13" s="1" customFormat="1" ht="13.5" customHeight="1" thickBot="1">
      <c r="A4" s="202"/>
      <c r="B4" s="202"/>
      <c r="C4" s="208"/>
      <c r="D4" s="453" t="s">
        <v>807</v>
      </c>
      <c r="E4" s="454"/>
      <c r="F4" s="214" t="s">
        <v>837</v>
      </c>
      <c r="G4" s="444" t="s">
        <v>834</v>
      </c>
      <c r="H4" s="444"/>
      <c r="I4" s="444" t="s">
        <v>835</v>
      </c>
      <c r="J4" s="444"/>
      <c r="K4" s="214" t="s">
        <v>838</v>
      </c>
      <c r="L4" s="444" t="s">
        <v>295</v>
      </c>
      <c r="M4" s="458"/>
    </row>
    <row r="5" spans="3:256" s="1" customFormat="1" ht="14.25" thickBot="1">
      <c r="C5" s="3"/>
      <c r="J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4.25" thickBot="1">
      <c r="A6" s="71" t="s">
        <v>440</v>
      </c>
      <c r="B6" s="72" t="s">
        <v>52</v>
      </c>
      <c r="C6" s="72" t="s">
        <v>53</v>
      </c>
      <c r="D6" s="14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3.5">
      <c r="A7" s="74">
        <f aca="true" t="shared" si="0" ref="A7:A26">RANK(O7,$O$7:$O$55,1)</f>
        <v>1</v>
      </c>
      <c r="B7" s="4">
        <v>1</v>
      </c>
      <c r="C7" s="4" t="s">
        <v>59</v>
      </c>
      <c r="D7" s="392">
        <v>4031</v>
      </c>
      <c r="E7" s="154"/>
      <c r="F7" s="78" t="s">
        <v>116</v>
      </c>
      <c r="G7" s="78" t="s">
        <v>535</v>
      </c>
      <c r="H7" s="155">
        <v>3</v>
      </c>
      <c r="I7" s="80" t="s">
        <v>79</v>
      </c>
      <c r="J7" s="75" t="s">
        <v>545</v>
      </c>
      <c r="K7" s="78" t="s">
        <v>1031</v>
      </c>
      <c r="L7" s="78" t="s">
        <v>93</v>
      </c>
      <c r="M7" s="82" t="s">
        <v>72</v>
      </c>
      <c r="O7" s="1">
        <f aca="true" t="shared" si="1" ref="O7:O26">(D7)/10000</f>
        <v>0.4031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83">
        <f t="shared" si="0"/>
        <v>2</v>
      </c>
      <c r="B8" s="5">
        <v>1</v>
      </c>
      <c r="C8" s="5" t="s">
        <v>59</v>
      </c>
      <c r="D8" s="382">
        <v>40668</v>
      </c>
      <c r="E8" s="136"/>
      <c r="F8" s="31" t="s">
        <v>234</v>
      </c>
      <c r="G8" s="31" t="s">
        <v>228</v>
      </c>
      <c r="H8" s="125">
        <v>2</v>
      </c>
      <c r="I8" s="38" t="s">
        <v>68</v>
      </c>
      <c r="J8" s="8" t="s">
        <v>235</v>
      </c>
      <c r="K8" s="31" t="s">
        <v>550</v>
      </c>
      <c r="L8" s="31" t="s">
        <v>169</v>
      </c>
      <c r="M8" s="84"/>
      <c r="O8" s="1">
        <f t="shared" si="1"/>
        <v>4.0668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3</v>
      </c>
      <c r="B9" s="5">
        <v>1</v>
      </c>
      <c r="C9" s="5" t="s">
        <v>59</v>
      </c>
      <c r="D9" s="383">
        <v>40796</v>
      </c>
      <c r="E9" s="23"/>
      <c r="F9" s="27" t="s">
        <v>188</v>
      </c>
      <c r="G9" s="27" t="s">
        <v>541</v>
      </c>
      <c r="H9" s="34">
        <v>3</v>
      </c>
      <c r="I9" s="38" t="s">
        <v>73</v>
      </c>
      <c r="J9" s="41" t="s">
        <v>546</v>
      </c>
      <c r="K9" s="27" t="s">
        <v>195</v>
      </c>
      <c r="L9" s="27" t="s">
        <v>172</v>
      </c>
      <c r="M9" s="84"/>
      <c r="O9" s="1">
        <f t="shared" si="1"/>
        <v>4.0796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4</v>
      </c>
      <c r="B10" s="5">
        <v>1</v>
      </c>
      <c r="C10" s="5" t="s">
        <v>59</v>
      </c>
      <c r="D10" s="382">
        <v>40806</v>
      </c>
      <c r="E10" s="19"/>
      <c r="F10" s="161" t="s">
        <v>328</v>
      </c>
      <c r="G10" s="31" t="s">
        <v>329</v>
      </c>
      <c r="H10" s="125">
        <v>3</v>
      </c>
      <c r="I10" s="38" t="s">
        <v>295</v>
      </c>
      <c r="J10" s="175" t="s">
        <v>309</v>
      </c>
      <c r="K10" s="141" t="s">
        <v>336</v>
      </c>
      <c r="L10" s="141" t="s">
        <v>317</v>
      </c>
      <c r="M10" s="84"/>
      <c r="O10" s="1">
        <f t="shared" si="1"/>
        <v>4.0806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6">
        <f t="shared" si="0"/>
        <v>5</v>
      </c>
      <c r="B11" s="6">
        <v>1</v>
      </c>
      <c r="C11" s="6" t="s">
        <v>59</v>
      </c>
      <c r="D11" s="384">
        <v>40838</v>
      </c>
      <c r="E11" s="137"/>
      <c r="F11" s="138" t="s">
        <v>193</v>
      </c>
      <c r="G11" s="138" t="s">
        <v>194</v>
      </c>
      <c r="H11" s="139">
        <v>3</v>
      </c>
      <c r="I11" s="39" t="s">
        <v>73</v>
      </c>
      <c r="J11" s="140" t="s">
        <v>487</v>
      </c>
      <c r="K11" s="138" t="s">
        <v>166</v>
      </c>
      <c r="L11" s="138" t="s">
        <v>170</v>
      </c>
      <c r="M11" s="87"/>
      <c r="O11" s="1">
        <f t="shared" si="1"/>
        <v>4.0838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8">
        <f t="shared" si="0"/>
        <v>6</v>
      </c>
      <c r="B12" s="7">
        <v>1</v>
      </c>
      <c r="C12" s="7" t="s">
        <v>59</v>
      </c>
      <c r="D12" s="389">
        <v>40889</v>
      </c>
      <c r="E12" s="167"/>
      <c r="F12" s="164" t="s">
        <v>331</v>
      </c>
      <c r="G12" s="55" t="s">
        <v>329</v>
      </c>
      <c r="H12" s="127">
        <v>3</v>
      </c>
      <c r="I12" s="37" t="s">
        <v>295</v>
      </c>
      <c r="J12" s="172" t="s">
        <v>340</v>
      </c>
      <c r="K12" s="170" t="s">
        <v>341</v>
      </c>
      <c r="L12" s="170" t="s">
        <v>551</v>
      </c>
      <c r="M12" s="89"/>
      <c r="O12" s="1">
        <f t="shared" si="1"/>
        <v>4.0889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3">
        <f t="shared" si="0"/>
        <v>7</v>
      </c>
      <c r="B13" s="5">
        <v>1</v>
      </c>
      <c r="C13" s="5" t="s">
        <v>59</v>
      </c>
      <c r="D13" s="382">
        <v>41250</v>
      </c>
      <c r="E13" s="23"/>
      <c r="F13" s="31" t="s">
        <v>231</v>
      </c>
      <c r="G13" s="31" t="s">
        <v>232</v>
      </c>
      <c r="H13" s="125">
        <v>3</v>
      </c>
      <c r="I13" s="38" t="s">
        <v>177</v>
      </c>
      <c r="J13" s="8" t="s">
        <v>547</v>
      </c>
      <c r="K13" s="31" t="s">
        <v>184</v>
      </c>
      <c r="L13" s="31" t="s">
        <v>530</v>
      </c>
      <c r="M13" s="84"/>
      <c r="O13" s="1">
        <f t="shared" si="1"/>
        <v>4.125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8</v>
      </c>
      <c r="B14" s="5">
        <v>1</v>
      </c>
      <c r="C14" s="5" t="s">
        <v>59</v>
      </c>
      <c r="D14" s="382">
        <v>41281</v>
      </c>
      <c r="E14" s="19"/>
      <c r="F14" s="161" t="s">
        <v>342</v>
      </c>
      <c r="G14" s="31" t="s">
        <v>343</v>
      </c>
      <c r="H14" s="125">
        <v>3</v>
      </c>
      <c r="I14" s="38" t="s">
        <v>295</v>
      </c>
      <c r="J14" s="43" t="s">
        <v>344</v>
      </c>
      <c r="K14" s="29" t="s">
        <v>1032</v>
      </c>
      <c r="L14" s="27" t="s">
        <v>552</v>
      </c>
      <c r="M14" s="84"/>
      <c r="O14" s="1">
        <f t="shared" si="1"/>
        <v>4.1281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9</v>
      </c>
      <c r="B15" s="5">
        <v>1</v>
      </c>
      <c r="C15" s="5" t="s">
        <v>59</v>
      </c>
      <c r="D15" s="383">
        <v>41301</v>
      </c>
      <c r="E15" s="136"/>
      <c r="F15" s="141" t="s">
        <v>544</v>
      </c>
      <c r="G15" s="141" t="s">
        <v>536</v>
      </c>
      <c r="H15" s="176">
        <v>3</v>
      </c>
      <c r="I15" s="38" t="s">
        <v>79</v>
      </c>
      <c r="J15" s="175" t="s">
        <v>474</v>
      </c>
      <c r="K15" s="141" t="s">
        <v>80</v>
      </c>
      <c r="L15" s="141" t="s">
        <v>81</v>
      </c>
      <c r="M15" s="84" t="s">
        <v>117</v>
      </c>
      <c r="O15" s="1">
        <f t="shared" si="1"/>
        <v>4.1301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6">
        <f t="shared" si="0"/>
        <v>10</v>
      </c>
      <c r="B16" s="6">
        <v>1</v>
      </c>
      <c r="C16" s="6" t="s">
        <v>59</v>
      </c>
      <c r="D16" s="391">
        <v>41334</v>
      </c>
      <c r="E16" s="168"/>
      <c r="F16" s="177" t="s">
        <v>345</v>
      </c>
      <c r="G16" s="28" t="s">
        <v>346</v>
      </c>
      <c r="H16" s="163">
        <v>2</v>
      </c>
      <c r="I16" s="39" t="s">
        <v>295</v>
      </c>
      <c r="J16" s="140" t="s">
        <v>347</v>
      </c>
      <c r="K16" s="138" t="s">
        <v>330</v>
      </c>
      <c r="L16" s="138" t="s">
        <v>531</v>
      </c>
      <c r="M16" s="87"/>
      <c r="O16" s="1">
        <f t="shared" si="1"/>
        <v>4.1334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88">
        <f t="shared" si="0"/>
        <v>11</v>
      </c>
      <c r="B17" s="7">
        <v>1</v>
      </c>
      <c r="C17" s="7" t="s">
        <v>59</v>
      </c>
      <c r="D17" s="385">
        <v>41384</v>
      </c>
      <c r="E17" s="169"/>
      <c r="F17" s="26" t="s">
        <v>196</v>
      </c>
      <c r="G17" s="26" t="s">
        <v>542</v>
      </c>
      <c r="H17" s="171">
        <v>3</v>
      </c>
      <c r="I17" s="37" t="s">
        <v>73</v>
      </c>
      <c r="J17" s="172" t="s">
        <v>508</v>
      </c>
      <c r="K17" s="170" t="s">
        <v>187</v>
      </c>
      <c r="L17" s="170" t="s">
        <v>186</v>
      </c>
      <c r="M17" s="89"/>
      <c r="O17" s="1">
        <f t="shared" si="1"/>
        <v>4.1384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3">
        <f t="shared" si="0"/>
        <v>12</v>
      </c>
      <c r="B18" s="5">
        <v>1</v>
      </c>
      <c r="C18" s="5" t="s">
        <v>59</v>
      </c>
      <c r="D18" s="382">
        <v>41399</v>
      </c>
      <c r="E18" s="136"/>
      <c r="F18" s="31" t="s">
        <v>229</v>
      </c>
      <c r="G18" s="31" t="s">
        <v>230</v>
      </c>
      <c r="H18" s="125">
        <v>3</v>
      </c>
      <c r="I18" s="38" t="s">
        <v>68</v>
      </c>
      <c r="J18" s="8" t="s">
        <v>547</v>
      </c>
      <c r="K18" s="31" t="s">
        <v>184</v>
      </c>
      <c r="L18" s="31" t="s">
        <v>530</v>
      </c>
      <c r="M18" s="84"/>
      <c r="O18" s="1">
        <f t="shared" si="1"/>
        <v>4.1399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13</v>
      </c>
      <c r="B19" s="5">
        <v>1</v>
      </c>
      <c r="C19" s="5" t="s">
        <v>59</v>
      </c>
      <c r="D19" s="383">
        <v>41405</v>
      </c>
      <c r="E19" s="23"/>
      <c r="F19" s="27" t="s">
        <v>273</v>
      </c>
      <c r="G19" s="27" t="s">
        <v>274</v>
      </c>
      <c r="H19" s="34">
        <v>3</v>
      </c>
      <c r="I19" s="38" t="s">
        <v>244</v>
      </c>
      <c r="J19" s="41" t="s">
        <v>549</v>
      </c>
      <c r="K19" s="27" t="s">
        <v>375</v>
      </c>
      <c r="L19" s="27" t="s">
        <v>248</v>
      </c>
      <c r="M19" s="84"/>
      <c r="O19" s="1">
        <f t="shared" si="1"/>
        <v>4.1405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83">
        <f t="shared" si="0"/>
        <v>14</v>
      </c>
      <c r="B20" s="5">
        <v>1</v>
      </c>
      <c r="C20" s="5" t="s">
        <v>59</v>
      </c>
      <c r="D20" s="383">
        <v>41406</v>
      </c>
      <c r="E20" s="136"/>
      <c r="F20" s="27" t="s">
        <v>118</v>
      </c>
      <c r="G20" s="27" t="s">
        <v>424</v>
      </c>
      <c r="H20" s="176">
        <v>3</v>
      </c>
      <c r="I20" s="38" t="s">
        <v>79</v>
      </c>
      <c r="J20" s="175" t="s">
        <v>474</v>
      </c>
      <c r="K20" s="141" t="s">
        <v>80</v>
      </c>
      <c r="L20" s="141" t="s">
        <v>81</v>
      </c>
      <c r="M20" s="84" t="s">
        <v>117</v>
      </c>
      <c r="O20" s="1">
        <f t="shared" si="1"/>
        <v>4.1406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86">
        <f t="shared" si="0"/>
        <v>15</v>
      </c>
      <c r="B21" s="6">
        <v>1</v>
      </c>
      <c r="C21" s="6" t="s">
        <v>59</v>
      </c>
      <c r="D21" s="391">
        <v>41417</v>
      </c>
      <c r="E21" s="168"/>
      <c r="F21" s="162" t="s">
        <v>348</v>
      </c>
      <c r="G21" s="32" t="s">
        <v>349</v>
      </c>
      <c r="H21" s="163">
        <v>3</v>
      </c>
      <c r="I21" s="39" t="s">
        <v>295</v>
      </c>
      <c r="J21" s="42" t="s">
        <v>350</v>
      </c>
      <c r="K21" s="30" t="s">
        <v>528</v>
      </c>
      <c r="L21" s="30" t="s">
        <v>317</v>
      </c>
      <c r="M21" s="87"/>
      <c r="O21" s="1">
        <f t="shared" si="1"/>
        <v>4.1417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88">
        <f t="shared" si="0"/>
        <v>16</v>
      </c>
      <c r="B22" s="7">
        <v>1</v>
      </c>
      <c r="C22" s="7" t="s">
        <v>59</v>
      </c>
      <c r="D22" s="389">
        <v>41441</v>
      </c>
      <c r="E22" s="167"/>
      <c r="F22" s="160" t="s">
        <v>351</v>
      </c>
      <c r="G22" s="54" t="s">
        <v>352</v>
      </c>
      <c r="H22" s="127">
        <v>3</v>
      </c>
      <c r="I22" s="37" t="s">
        <v>295</v>
      </c>
      <c r="J22" s="40" t="s">
        <v>320</v>
      </c>
      <c r="K22" s="26" t="s">
        <v>353</v>
      </c>
      <c r="L22" s="26" t="s">
        <v>321</v>
      </c>
      <c r="M22" s="89"/>
      <c r="O22" s="1">
        <f t="shared" si="1"/>
        <v>4.1441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3">
        <f t="shared" si="0"/>
        <v>17</v>
      </c>
      <c r="B23" s="5">
        <v>1</v>
      </c>
      <c r="C23" s="5" t="s">
        <v>59</v>
      </c>
      <c r="D23" s="383">
        <v>41488</v>
      </c>
      <c r="E23" s="25"/>
      <c r="F23" s="29" t="s">
        <v>119</v>
      </c>
      <c r="G23" s="29" t="s">
        <v>537</v>
      </c>
      <c r="H23" s="36">
        <v>3</v>
      </c>
      <c r="I23" s="38" t="s">
        <v>79</v>
      </c>
      <c r="J23" s="43" t="s">
        <v>474</v>
      </c>
      <c r="K23" s="29" t="s">
        <v>80</v>
      </c>
      <c r="L23" s="27" t="s">
        <v>81</v>
      </c>
      <c r="M23" s="84" t="s">
        <v>117</v>
      </c>
      <c r="O23" s="1">
        <f t="shared" si="1"/>
        <v>4.1488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 t="shared" si="0"/>
        <v>18</v>
      </c>
      <c r="B24" s="5">
        <v>1</v>
      </c>
      <c r="C24" s="5" t="s">
        <v>59</v>
      </c>
      <c r="D24" s="383">
        <v>41557</v>
      </c>
      <c r="E24" s="25"/>
      <c r="F24" s="29" t="s">
        <v>197</v>
      </c>
      <c r="G24" s="29" t="s">
        <v>194</v>
      </c>
      <c r="H24" s="36">
        <v>3</v>
      </c>
      <c r="I24" s="38" t="s">
        <v>73</v>
      </c>
      <c r="J24" s="43" t="s">
        <v>508</v>
      </c>
      <c r="K24" s="29" t="s">
        <v>187</v>
      </c>
      <c r="L24" s="27" t="s">
        <v>186</v>
      </c>
      <c r="M24" s="84"/>
      <c r="O24" s="1">
        <f t="shared" si="1"/>
        <v>4.1557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83">
        <f t="shared" si="0"/>
        <v>19</v>
      </c>
      <c r="B25" s="5">
        <v>1</v>
      </c>
      <c r="C25" s="5" t="s">
        <v>59</v>
      </c>
      <c r="D25" s="382">
        <v>41578</v>
      </c>
      <c r="E25" s="25"/>
      <c r="F25" s="31" t="s">
        <v>224</v>
      </c>
      <c r="G25" s="31" t="s">
        <v>225</v>
      </c>
      <c r="H25" s="125">
        <v>3</v>
      </c>
      <c r="I25" s="38" t="s">
        <v>68</v>
      </c>
      <c r="J25" s="8" t="s">
        <v>548</v>
      </c>
      <c r="K25" s="31" t="s">
        <v>174</v>
      </c>
      <c r="L25" s="31" t="s">
        <v>529</v>
      </c>
      <c r="M25" s="84"/>
      <c r="O25" s="1">
        <f t="shared" si="1"/>
        <v>4.1578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4.25" thickBot="1">
      <c r="A26" s="104">
        <f t="shared" si="0"/>
        <v>20</v>
      </c>
      <c r="B26" s="105">
        <v>1</v>
      </c>
      <c r="C26" s="105" t="s">
        <v>59</v>
      </c>
      <c r="D26" s="390">
        <v>41583</v>
      </c>
      <c r="E26" s="350"/>
      <c r="F26" s="351" t="s">
        <v>354</v>
      </c>
      <c r="G26" s="352" t="s">
        <v>355</v>
      </c>
      <c r="H26" s="353">
        <v>3</v>
      </c>
      <c r="I26" s="222" t="s">
        <v>295</v>
      </c>
      <c r="J26" s="223" t="s">
        <v>309</v>
      </c>
      <c r="K26" s="221" t="s">
        <v>336</v>
      </c>
      <c r="L26" s="221" t="s">
        <v>317</v>
      </c>
      <c r="M26" s="108"/>
      <c r="O26" s="1">
        <f t="shared" si="1"/>
        <v>4.1583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13" ht="13.5">
      <c r="A27" s="120"/>
      <c r="B27" s="120"/>
      <c r="C27" s="120"/>
      <c r="D27" s="174"/>
      <c r="E27" s="120"/>
      <c r="F27" s="120"/>
      <c r="G27" s="120"/>
      <c r="H27" s="129"/>
      <c r="I27" s="129"/>
      <c r="J27" s="120"/>
      <c r="K27" s="120"/>
      <c r="L27" s="120"/>
      <c r="M27" s="120"/>
    </row>
  </sheetData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94" right="0.75" top="0.22" bottom="0.21" header="0.2" footer="0.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workbookViewId="0" topLeftCell="A1">
      <selection activeCell="D19" sqref="D19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6.10546875" style="13" hidden="1" customWidth="1"/>
    <col min="4" max="4" width="9.10546875" style="21" bestFit="1" customWidth="1"/>
    <col min="5" max="5" width="4.6640625" style="13" hidden="1" customWidth="1"/>
    <col min="6" max="6" width="9.6640625" style="13" bestFit="1" customWidth="1"/>
    <col min="7" max="7" width="7.99609375" style="13" bestFit="1" customWidth="1"/>
    <col min="8" max="9" width="4.6640625" style="18" bestFit="1" customWidth="1"/>
    <col min="10" max="10" width="5.21484375" style="13" bestFit="1" customWidth="1"/>
    <col min="11" max="11" width="11.4453125" style="13" bestFit="1" customWidth="1"/>
    <col min="12" max="12" width="6.5546875" style="13" bestFit="1" customWidth="1"/>
    <col min="13" max="13" width="4.6640625" style="13" bestFit="1" customWidth="1"/>
    <col min="14" max="14" width="8.88671875" style="13" customWidth="1"/>
    <col min="15" max="15" width="8.88671875" style="13" hidden="1" customWidth="1"/>
    <col min="16" max="16384" width="8.88671875" style="13" customWidth="1"/>
  </cols>
  <sheetData>
    <row r="1" spans="1:10" s="1" customFormat="1" ht="13.5">
      <c r="A1" s="455" t="s">
        <v>1053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3:256" s="1" customFormat="1" ht="14.25" thickBot="1">
      <c r="C2" s="3"/>
      <c r="D2" s="20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 t="s">
        <v>840</v>
      </c>
      <c r="G3" s="448" t="s">
        <v>839</v>
      </c>
      <c r="H3" s="448"/>
      <c r="I3" s="448" t="s">
        <v>841</v>
      </c>
      <c r="J3" s="448"/>
      <c r="K3" s="210" t="s">
        <v>842</v>
      </c>
      <c r="L3" s="448" t="s">
        <v>843</v>
      </c>
      <c r="M3" s="449"/>
    </row>
    <row r="4" spans="1:13" s="1" customFormat="1" ht="13.5" customHeight="1" thickBot="1">
      <c r="A4" s="202"/>
      <c r="B4" s="202"/>
      <c r="C4" s="208"/>
      <c r="D4" s="453" t="s">
        <v>807</v>
      </c>
      <c r="E4" s="454"/>
      <c r="F4" s="214" t="s">
        <v>844</v>
      </c>
      <c r="G4" s="444" t="s">
        <v>845</v>
      </c>
      <c r="H4" s="444"/>
      <c r="I4" s="444" t="s">
        <v>846</v>
      </c>
      <c r="J4" s="444"/>
      <c r="K4" s="214" t="s">
        <v>847</v>
      </c>
      <c r="L4" s="444" t="s">
        <v>848</v>
      </c>
      <c r="M4" s="458"/>
    </row>
    <row r="5" spans="3:256" s="1" customFormat="1" ht="14.25" thickBot="1">
      <c r="C5" s="3"/>
      <c r="J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4.25" thickBot="1">
      <c r="A6" s="71" t="s">
        <v>51</v>
      </c>
      <c r="B6" s="72" t="s">
        <v>52</v>
      </c>
      <c r="C6" s="72" t="s">
        <v>53</v>
      </c>
      <c r="D6" s="14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3.5">
      <c r="A7" s="74">
        <f aca="true" t="shared" si="0" ref="A7:A26">RANK(O7,$O$7:$O$67,1)</f>
        <v>1</v>
      </c>
      <c r="B7" s="4">
        <v>1</v>
      </c>
      <c r="C7" s="4" t="s">
        <v>60</v>
      </c>
      <c r="D7" s="381">
        <v>83507</v>
      </c>
      <c r="E7" s="130"/>
      <c r="F7" s="131" t="s">
        <v>116</v>
      </c>
      <c r="G7" s="78" t="s">
        <v>535</v>
      </c>
      <c r="H7" s="132">
        <v>3</v>
      </c>
      <c r="I7" s="80" t="s">
        <v>79</v>
      </c>
      <c r="J7" s="133">
        <v>10.29</v>
      </c>
      <c r="K7" s="131" t="s">
        <v>553</v>
      </c>
      <c r="L7" s="131" t="s">
        <v>169</v>
      </c>
      <c r="M7" s="82" t="s">
        <v>117</v>
      </c>
      <c r="O7" s="1">
        <f aca="true" t="shared" si="1" ref="O7:O26">(D7)/10000</f>
        <v>8.3507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83">
        <f t="shared" si="0"/>
        <v>2</v>
      </c>
      <c r="B8" s="5">
        <v>1</v>
      </c>
      <c r="C8" s="5" t="s">
        <v>60</v>
      </c>
      <c r="D8" s="383">
        <v>84662</v>
      </c>
      <c r="E8" s="136"/>
      <c r="F8" s="141" t="s">
        <v>193</v>
      </c>
      <c r="G8" s="27" t="s">
        <v>194</v>
      </c>
      <c r="H8" s="176">
        <v>3</v>
      </c>
      <c r="I8" s="38" t="s">
        <v>73</v>
      </c>
      <c r="J8" s="175">
        <v>10.28</v>
      </c>
      <c r="K8" s="141" t="s">
        <v>428</v>
      </c>
      <c r="L8" s="141" t="s">
        <v>543</v>
      </c>
      <c r="M8" s="84"/>
      <c r="O8" s="1">
        <f t="shared" si="1"/>
        <v>8.4662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3</v>
      </c>
      <c r="B9" s="5">
        <v>1</v>
      </c>
      <c r="C9" s="5" t="s">
        <v>60</v>
      </c>
      <c r="D9" s="382">
        <v>84970</v>
      </c>
      <c r="E9" s="19"/>
      <c r="F9" s="85" t="s">
        <v>356</v>
      </c>
      <c r="G9" s="85" t="s">
        <v>357</v>
      </c>
      <c r="H9" s="125">
        <v>3</v>
      </c>
      <c r="I9" s="38" t="s">
        <v>295</v>
      </c>
      <c r="J9" s="175" t="s">
        <v>235</v>
      </c>
      <c r="K9" s="141" t="s">
        <v>330</v>
      </c>
      <c r="L9" s="141" t="s">
        <v>573</v>
      </c>
      <c r="M9" s="84"/>
      <c r="O9" s="1">
        <f t="shared" si="1"/>
        <v>8.497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4</v>
      </c>
      <c r="B10" s="5">
        <v>1</v>
      </c>
      <c r="C10" s="5" t="s">
        <v>60</v>
      </c>
      <c r="D10" s="383">
        <v>85390</v>
      </c>
      <c r="E10" s="23"/>
      <c r="F10" s="29" t="s">
        <v>200</v>
      </c>
      <c r="G10" s="29" t="s">
        <v>205</v>
      </c>
      <c r="H10" s="36">
        <v>3</v>
      </c>
      <c r="I10" s="38" t="s">
        <v>73</v>
      </c>
      <c r="J10" s="41">
        <v>10.14</v>
      </c>
      <c r="K10" s="27" t="s">
        <v>201</v>
      </c>
      <c r="L10" s="27" t="s">
        <v>173</v>
      </c>
      <c r="M10" s="84"/>
      <c r="O10" s="1">
        <f t="shared" si="1"/>
        <v>8.539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6">
        <f t="shared" si="0"/>
        <v>5</v>
      </c>
      <c r="B11" s="6">
        <v>1</v>
      </c>
      <c r="C11" s="6" t="s">
        <v>60</v>
      </c>
      <c r="D11" s="391">
        <v>85564</v>
      </c>
      <c r="E11" s="24"/>
      <c r="F11" s="32" t="s">
        <v>229</v>
      </c>
      <c r="G11" s="32" t="s">
        <v>230</v>
      </c>
      <c r="H11" s="163">
        <v>3</v>
      </c>
      <c r="I11" s="39" t="s">
        <v>68</v>
      </c>
      <c r="J11" s="9" t="s">
        <v>235</v>
      </c>
      <c r="K11" s="32" t="s">
        <v>204</v>
      </c>
      <c r="L11" s="32" t="s">
        <v>208</v>
      </c>
      <c r="M11" s="87"/>
      <c r="O11" s="1">
        <f t="shared" si="1"/>
        <v>8.5564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8">
        <f t="shared" si="0"/>
        <v>6</v>
      </c>
      <c r="B12" s="7">
        <v>1</v>
      </c>
      <c r="C12" s="7" t="s">
        <v>60</v>
      </c>
      <c r="D12" s="389">
        <v>85590</v>
      </c>
      <c r="E12" s="22"/>
      <c r="F12" s="55" t="s">
        <v>234</v>
      </c>
      <c r="G12" s="55" t="s">
        <v>228</v>
      </c>
      <c r="H12" s="127">
        <v>2</v>
      </c>
      <c r="I12" s="37" t="s">
        <v>68</v>
      </c>
      <c r="J12" s="10">
        <v>10.14</v>
      </c>
      <c r="K12" s="7" t="s">
        <v>570</v>
      </c>
      <c r="L12" s="7" t="s">
        <v>572</v>
      </c>
      <c r="M12" s="89"/>
      <c r="O12" s="1">
        <f t="shared" si="1"/>
        <v>8.559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3">
        <f t="shared" si="0"/>
        <v>7</v>
      </c>
      <c r="B13" s="5">
        <v>1</v>
      </c>
      <c r="C13" s="5" t="s">
        <v>60</v>
      </c>
      <c r="D13" s="382">
        <v>90043</v>
      </c>
      <c r="E13" s="19"/>
      <c r="F13" s="85" t="s">
        <v>358</v>
      </c>
      <c r="G13" s="85" t="s">
        <v>357</v>
      </c>
      <c r="H13" s="125">
        <v>3</v>
      </c>
      <c r="I13" s="38" t="s">
        <v>295</v>
      </c>
      <c r="J13" s="41" t="s">
        <v>335</v>
      </c>
      <c r="K13" s="27" t="s">
        <v>359</v>
      </c>
      <c r="L13" s="27" t="s">
        <v>360</v>
      </c>
      <c r="M13" s="84"/>
      <c r="O13" s="1">
        <f t="shared" si="1"/>
        <v>9.0043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8</v>
      </c>
      <c r="B14" s="5">
        <v>1</v>
      </c>
      <c r="C14" s="5" t="s">
        <v>60</v>
      </c>
      <c r="D14" s="383">
        <v>90161</v>
      </c>
      <c r="E14" s="23"/>
      <c r="F14" s="27" t="s">
        <v>198</v>
      </c>
      <c r="G14" s="27" t="s">
        <v>164</v>
      </c>
      <c r="H14" s="34">
        <v>3</v>
      </c>
      <c r="I14" s="38" t="s">
        <v>73</v>
      </c>
      <c r="J14" s="41" t="s">
        <v>561</v>
      </c>
      <c r="K14" s="27" t="s">
        <v>174</v>
      </c>
      <c r="L14" s="27" t="s">
        <v>170</v>
      </c>
      <c r="M14" s="84"/>
      <c r="O14" s="1">
        <f t="shared" si="1"/>
        <v>9.0161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9</v>
      </c>
      <c r="B15" s="5">
        <v>1</v>
      </c>
      <c r="C15" s="5" t="s">
        <v>60</v>
      </c>
      <c r="D15" s="382">
        <v>90221</v>
      </c>
      <c r="E15" s="23"/>
      <c r="F15" s="31" t="s">
        <v>231</v>
      </c>
      <c r="G15" s="31" t="s">
        <v>232</v>
      </c>
      <c r="H15" s="125">
        <v>3</v>
      </c>
      <c r="I15" s="38" t="s">
        <v>68</v>
      </c>
      <c r="J15" s="8" t="s">
        <v>565</v>
      </c>
      <c r="K15" s="5" t="s">
        <v>180</v>
      </c>
      <c r="L15" s="5" t="s">
        <v>182</v>
      </c>
      <c r="M15" s="84"/>
      <c r="O15" s="1">
        <f t="shared" si="1"/>
        <v>9.0221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6">
        <f t="shared" si="0"/>
        <v>10</v>
      </c>
      <c r="B16" s="6">
        <v>1</v>
      </c>
      <c r="C16" s="6" t="s">
        <v>60</v>
      </c>
      <c r="D16" s="391">
        <v>90346</v>
      </c>
      <c r="E16" s="168"/>
      <c r="F16" s="28" t="s">
        <v>361</v>
      </c>
      <c r="G16" s="28" t="s">
        <v>362</v>
      </c>
      <c r="H16" s="163">
        <v>3</v>
      </c>
      <c r="I16" s="39" t="s">
        <v>295</v>
      </c>
      <c r="J16" s="42" t="s">
        <v>335</v>
      </c>
      <c r="K16" s="30" t="s">
        <v>359</v>
      </c>
      <c r="L16" s="30" t="s">
        <v>360</v>
      </c>
      <c r="M16" s="87"/>
      <c r="O16" s="1">
        <f t="shared" si="1"/>
        <v>9.0346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88">
        <f t="shared" si="0"/>
        <v>11</v>
      </c>
      <c r="B17" s="7">
        <v>1</v>
      </c>
      <c r="C17" s="7" t="s">
        <v>60</v>
      </c>
      <c r="D17" s="385">
        <v>90395</v>
      </c>
      <c r="E17" s="22"/>
      <c r="F17" s="103" t="s">
        <v>118</v>
      </c>
      <c r="G17" s="103" t="s">
        <v>520</v>
      </c>
      <c r="H17" s="157">
        <v>3</v>
      </c>
      <c r="I17" s="37" t="s">
        <v>79</v>
      </c>
      <c r="J17" s="40" t="s">
        <v>559</v>
      </c>
      <c r="K17" s="26" t="s">
        <v>184</v>
      </c>
      <c r="L17" s="26" t="s">
        <v>517</v>
      </c>
      <c r="M17" s="89" t="s">
        <v>117</v>
      </c>
      <c r="O17" s="1">
        <f t="shared" si="1"/>
        <v>9.0395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3">
        <f t="shared" si="0"/>
        <v>12</v>
      </c>
      <c r="B18" s="5">
        <v>1</v>
      </c>
      <c r="C18" s="5" t="s">
        <v>60</v>
      </c>
      <c r="D18" s="383">
        <v>90410</v>
      </c>
      <c r="E18" s="23"/>
      <c r="F18" s="27" t="s">
        <v>121</v>
      </c>
      <c r="G18" s="27" t="s">
        <v>539</v>
      </c>
      <c r="H18" s="34">
        <v>3</v>
      </c>
      <c r="I18" s="38" t="s">
        <v>79</v>
      </c>
      <c r="J18" s="41" t="s">
        <v>559</v>
      </c>
      <c r="K18" s="27" t="s">
        <v>184</v>
      </c>
      <c r="L18" s="27" t="s">
        <v>517</v>
      </c>
      <c r="M18" s="84" t="s">
        <v>117</v>
      </c>
      <c r="O18" s="1">
        <f t="shared" si="1"/>
        <v>9.041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13</v>
      </c>
      <c r="B19" s="5">
        <v>1</v>
      </c>
      <c r="C19" s="5" t="s">
        <v>60</v>
      </c>
      <c r="D19" s="395">
        <v>9045</v>
      </c>
      <c r="E19" s="23"/>
      <c r="F19" s="27" t="s">
        <v>556</v>
      </c>
      <c r="G19" s="27" t="s">
        <v>536</v>
      </c>
      <c r="H19" s="34">
        <v>3</v>
      </c>
      <c r="I19" s="38" t="s">
        <v>79</v>
      </c>
      <c r="J19" s="41">
        <v>11.25</v>
      </c>
      <c r="K19" s="27" t="s">
        <v>1034</v>
      </c>
      <c r="L19" s="27" t="s">
        <v>79</v>
      </c>
      <c r="M19" s="84" t="s">
        <v>72</v>
      </c>
      <c r="O19" s="1">
        <f>(D19)/1000</f>
        <v>9.045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83">
        <f t="shared" si="0"/>
        <v>14</v>
      </c>
      <c r="B20" s="5">
        <v>1</v>
      </c>
      <c r="C20" s="5" t="s">
        <v>60</v>
      </c>
      <c r="D20" s="382">
        <v>90458</v>
      </c>
      <c r="E20" s="136"/>
      <c r="F20" s="31" t="s">
        <v>557</v>
      </c>
      <c r="G20" s="31" t="s">
        <v>227</v>
      </c>
      <c r="H20" s="125">
        <v>3</v>
      </c>
      <c r="I20" s="38" t="s">
        <v>177</v>
      </c>
      <c r="J20" s="8" t="s">
        <v>564</v>
      </c>
      <c r="K20" s="31" t="s">
        <v>569</v>
      </c>
      <c r="L20" s="31" t="s">
        <v>571</v>
      </c>
      <c r="M20" s="84"/>
      <c r="O20" s="1">
        <f t="shared" si="1"/>
        <v>9.0458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86">
        <f t="shared" si="0"/>
        <v>15</v>
      </c>
      <c r="B21" s="6">
        <v>1</v>
      </c>
      <c r="C21" s="6" t="s">
        <v>60</v>
      </c>
      <c r="D21" s="384">
        <v>90522</v>
      </c>
      <c r="E21" s="24"/>
      <c r="F21" s="30" t="s">
        <v>202</v>
      </c>
      <c r="G21" s="30" t="s">
        <v>194</v>
      </c>
      <c r="H21" s="35">
        <v>3</v>
      </c>
      <c r="I21" s="39" t="s">
        <v>73</v>
      </c>
      <c r="J21" s="42" t="s">
        <v>562</v>
      </c>
      <c r="K21" s="30" t="s">
        <v>195</v>
      </c>
      <c r="L21" s="30" t="s">
        <v>172</v>
      </c>
      <c r="M21" s="87"/>
      <c r="O21" s="1">
        <f t="shared" si="1"/>
        <v>9.0522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88">
        <f t="shared" si="0"/>
        <v>16</v>
      </c>
      <c r="B22" s="7">
        <v>1</v>
      </c>
      <c r="C22" s="7" t="s">
        <v>60</v>
      </c>
      <c r="D22" s="385">
        <v>90540</v>
      </c>
      <c r="E22" s="169" t="s">
        <v>275</v>
      </c>
      <c r="F22" s="170" t="s">
        <v>273</v>
      </c>
      <c r="G22" s="26" t="s">
        <v>274</v>
      </c>
      <c r="H22" s="171">
        <v>3</v>
      </c>
      <c r="I22" s="37" t="s">
        <v>244</v>
      </c>
      <c r="J22" s="172" t="s">
        <v>563</v>
      </c>
      <c r="K22" s="170" t="s">
        <v>375</v>
      </c>
      <c r="L22" s="170" t="s">
        <v>248</v>
      </c>
      <c r="M22" s="89"/>
      <c r="O22" s="1">
        <f>(D22)/10000</f>
        <v>9.054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3">
        <f t="shared" si="0"/>
        <v>17</v>
      </c>
      <c r="B23" s="5">
        <v>1</v>
      </c>
      <c r="C23" s="5" t="s">
        <v>60</v>
      </c>
      <c r="D23" s="382">
        <v>90562</v>
      </c>
      <c r="E23" s="19"/>
      <c r="F23" s="85" t="s">
        <v>363</v>
      </c>
      <c r="G23" s="85" t="s">
        <v>364</v>
      </c>
      <c r="H23" s="125">
        <v>3</v>
      </c>
      <c r="I23" s="38" t="s">
        <v>295</v>
      </c>
      <c r="J23" s="41" t="s">
        <v>335</v>
      </c>
      <c r="K23" s="27" t="s">
        <v>359</v>
      </c>
      <c r="L23" s="27" t="s">
        <v>360</v>
      </c>
      <c r="M23" s="84"/>
      <c r="O23" s="1">
        <f t="shared" si="1"/>
        <v>9.0562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 t="shared" si="0"/>
        <v>18</v>
      </c>
      <c r="B24" s="5">
        <v>1</v>
      </c>
      <c r="C24" s="5" t="s">
        <v>60</v>
      </c>
      <c r="D24" s="382">
        <v>90654</v>
      </c>
      <c r="E24" s="19"/>
      <c r="F24" s="31" t="s">
        <v>365</v>
      </c>
      <c r="G24" s="31" t="s">
        <v>357</v>
      </c>
      <c r="H24" s="125">
        <v>3</v>
      </c>
      <c r="I24" s="38" t="s">
        <v>295</v>
      </c>
      <c r="J24" s="41" t="s">
        <v>366</v>
      </c>
      <c r="K24" s="27" t="s">
        <v>367</v>
      </c>
      <c r="L24" s="27" t="s">
        <v>368</v>
      </c>
      <c r="M24" s="84"/>
      <c r="O24" s="1">
        <f t="shared" si="1"/>
        <v>9.0654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95">
        <f t="shared" si="0"/>
        <v>19</v>
      </c>
      <c r="B25" s="44">
        <v>1</v>
      </c>
      <c r="C25" s="44" t="s">
        <v>60</v>
      </c>
      <c r="D25" s="393">
        <v>90759</v>
      </c>
      <c r="E25" s="46"/>
      <c r="F25" s="111" t="s">
        <v>558</v>
      </c>
      <c r="G25" s="111" t="s">
        <v>247</v>
      </c>
      <c r="H25" s="178">
        <v>3</v>
      </c>
      <c r="I25" s="49" t="s">
        <v>244</v>
      </c>
      <c r="J25" s="45" t="s">
        <v>567</v>
      </c>
      <c r="K25" s="47" t="s">
        <v>276</v>
      </c>
      <c r="L25" s="47" t="s">
        <v>270</v>
      </c>
      <c r="M25" s="96"/>
      <c r="O25" s="1">
        <f t="shared" si="1"/>
        <v>9.0759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3.5">
      <c r="A26" s="99">
        <f t="shared" si="0"/>
        <v>20</v>
      </c>
      <c r="B26" s="68">
        <v>1</v>
      </c>
      <c r="C26" s="68" t="s">
        <v>60</v>
      </c>
      <c r="D26" s="394">
        <v>90768</v>
      </c>
      <c r="E26" s="179"/>
      <c r="F26" s="114" t="s">
        <v>122</v>
      </c>
      <c r="G26" s="114" t="s">
        <v>540</v>
      </c>
      <c r="H26" s="180">
        <v>3</v>
      </c>
      <c r="I26" s="116" t="s">
        <v>79</v>
      </c>
      <c r="J26" s="112" t="s">
        <v>559</v>
      </c>
      <c r="K26" s="114" t="s">
        <v>184</v>
      </c>
      <c r="L26" s="114" t="s">
        <v>517</v>
      </c>
      <c r="M26" s="100" t="s">
        <v>117</v>
      </c>
      <c r="O26" s="1">
        <f t="shared" si="1"/>
        <v>9.0768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13" ht="13.5">
      <c r="A27" s="120"/>
      <c r="B27" s="120"/>
      <c r="C27" s="120"/>
      <c r="D27" s="173"/>
      <c r="E27" s="120"/>
      <c r="F27" s="120"/>
      <c r="G27" s="120"/>
      <c r="H27" s="129"/>
      <c r="I27" s="129"/>
      <c r="J27" s="120"/>
      <c r="K27" s="120"/>
      <c r="L27" s="120"/>
      <c r="M27" s="120"/>
    </row>
  </sheetData>
  <mergeCells count="9">
    <mergeCell ref="L3:M3"/>
    <mergeCell ref="D4:E4"/>
    <mergeCell ref="G4:H4"/>
    <mergeCell ref="I4:J4"/>
    <mergeCell ref="L4:M4"/>
    <mergeCell ref="A1:J1"/>
    <mergeCell ref="D3:E3"/>
    <mergeCell ref="G3:H3"/>
    <mergeCell ref="I3:J3"/>
  </mergeCells>
  <printOptions/>
  <pageMargins left="0.59" right="0.6" top="0.2" bottom="0.2" header="0.2" footer="0.2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workbookViewId="0" topLeftCell="A1">
      <selection activeCell="D7" sqref="D7:D27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7.99609375" style="13" hidden="1" customWidth="1"/>
    <col min="4" max="4" width="6.5546875" style="13" bestFit="1" customWidth="1"/>
    <col min="5" max="5" width="4.6640625" style="13" bestFit="1" customWidth="1"/>
    <col min="6" max="6" width="9.10546875" style="13" bestFit="1" customWidth="1"/>
    <col min="7" max="7" width="9.6640625" style="13" bestFit="1" customWidth="1"/>
    <col min="8" max="9" width="4.6640625" style="18" bestFit="1" customWidth="1"/>
    <col min="10" max="10" width="5.21484375" style="13" bestFit="1" customWidth="1"/>
    <col min="11" max="11" width="13.10546875" style="13" bestFit="1" customWidth="1"/>
    <col min="12" max="12" width="6.5546875" style="13" bestFit="1" customWidth="1"/>
    <col min="13" max="13" width="4.6640625" style="13" bestFit="1" customWidth="1"/>
    <col min="14" max="14" width="2.3359375" style="13" customWidth="1"/>
    <col min="15" max="15" width="0" style="13" hidden="1" customWidth="1"/>
    <col min="16" max="16384" width="8.88671875" style="13" customWidth="1"/>
  </cols>
  <sheetData>
    <row r="1" spans="1:10" s="1" customFormat="1" ht="13.5">
      <c r="A1" s="455" t="s">
        <v>1054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3:256" s="1" customFormat="1" ht="14.25" thickBot="1">
      <c r="C2" s="3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>
        <v>13.84</v>
      </c>
      <c r="G3" s="448" t="s">
        <v>849</v>
      </c>
      <c r="H3" s="448"/>
      <c r="I3" s="448" t="s">
        <v>850</v>
      </c>
      <c r="J3" s="448"/>
      <c r="K3" s="210" t="s">
        <v>817</v>
      </c>
      <c r="L3" s="448" t="s">
        <v>823</v>
      </c>
      <c r="M3" s="449"/>
    </row>
    <row r="4" spans="1:13" s="1" customFormat="1" ht="13.5" customHeight="1" thickBot="1">
      <c r="A4" s="202"/>
      <c r="B4" s="202"/>
      <c r="C4" s="208"/>
      <c r="D4" s="453" t="s">
        <v>807</v>
      </c>
      <c r="E4" s="454"/>
      <c r="F4" s="214">
        <v>14.04</v>
      </c>
      <c r="G4" s="444" t="s">
        <v>851</v>
      </c>
      <c r="H4" s="444"/>
      <c r="I4" s="444" t="s">
        <v>852</v>
      </c>
      <c r="J4" s="444"/>
      <c r="K4" s="214" t="s">
        <v>853</v>
      </c>
      <c r="L4" s="444" t="s">
        <v>854</v>
      </c>
      <c r="M4" s="458"/>
    </row>
    <row r="5" spans="3:256" s="1" customFormat="1" ht="14.25" thickBot="1">
      <c r="C5" s="3"/>
      <c r="J5" s="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14.25" thickBot="1">
      <c r="A6" s="71" t="s">
        <v>51</v>
      </c>
      <c r="B6" s="72" t="s">
        <v>52</v>
      </c>
      <c r="C6" s="72" t="s">
        <v>53</v>
      </c>
      <c r="D6" s="72" t="s">
        <v>64</v>
      </c>
      <c r="E6" s="72" t="s">
        <v>74</v>
      </c>
      <c r="F6" s="72" t="s">
        <v>65</v>
      </c>
      <c r="G6" s="72" t="s">
        <v>75</v>
      </c>
      <c r="H6" s="72" t="s">
        <v>66</v>
      </c>
      <c r="I6" s="72" t="s">
        <v>67</v>
      </c>
      <c r="J6" s="121" t="s">
        <v>69</v>
      </c>
      <c r="K6" s="72" t="s">
        <v>76</v>
      </c>
      <c r="L6" s="72" t="s">
        <v>70</v>
      </c>
      <c r="M6" s="73" t="s">
        <v>71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3.5">
      <c r="A7" s="74">
        <f aca="true" t="shared" si="0" ref="A7:A21">RANK(O7,$O$7:$O$88,1)</f>
        <v>1</v>
      </c>
      <c r="B7" s="4">
        <v>1</v>
      </c>
      <c r="C7" s="4" t="s">
        <v>61</v>
      </c>
      <c r="D7" s="396">
        <v>1453</v>
      </c>
      <c r="E7" s="184" t="s">
        <v>581</v>
      </c>
      <c r="F7" s="185" t="s">
        <v>369</v>
      </c>
      <c r="G7" s="185" t="s">
        <v>370</v>
      </c>
      <c r="H7" s="186">
        <v>3</v>
      </c>
      <c r="I7" s="80" t="s">
        <v>295</v>
      </c>
      <c r="J7" s="75" t="s">
        <v>320</v>
      </c>
      <c r="K7" s="78" t="s">
        <v>371</v>
      </c>
      <c r="L7" s="78" t="s">
        <v>372</v>
      </c>
      <c r="M7" s="82"/>
      <c r="O7" s="1">
        <f aca="true" t="shared" si="1" ref="O7:O27">D7/100</f>
        <v>14.53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83">
        <f t="shared" si="0"/>
        <v>2</v>
      </c>
      <c r="B8" s="5">
        <v>1</v>
      </c>
      <c r="C8" s="5" t="s">
        <v>61</v>
      </c>
      <c r="D8" s="363">
        <v>1475</v>
      </c>
      <c r="E8" s="41">
        <v>1.7</v>
      </c>
      <c r="F8" s="27" t="s">
        <v>123</v>
      </c>
      <c r="G8" s="27" t="s">
        <v>574</v>
      </c>
      <c r="H8" s="34">
        <v>3</v>
      </c>
      <c r="I8" s="38" t="s">
        <v>79</v>
      </c>
      <c r="J8" s="41" t="s">
        <v>588</v>
      </c>
      <c r="K8" s="27" t="s">
        <v>80</v>
      </c>
      <c r="L8" s="27" t="s">
        <v>81</v>
      </c>
      <c r="M8" s="84"/>
      <c r="O8" s="1">
        <f t="shared" si="1"/>
        <v>14.75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3</v>
      </c>
      <c r="B9" s="5">
        <v>1</v>
      </c>
      <c r="C9" s="5" t="s">
        <v>583</v>
      </c>
      <c r="D9" s="363">
        <v>1489</v>
      </c>
      <c r="E9" s="41" t="s">
        <v>608</v>
      </c>
      <c r="F9" s="27" t="s">
        <v>277</v>
      </c>
      <c r="G9" s="27" t="s">
        <v>258</v>
      </c>
      <c r="H9" s="34">
        <v>3</v>
      </c>
      <c r="I9" s="38" t="s">
        <v>244</v>
      </c>
      <c r="J9" s="41" t="s">
        <v>563</v>
      </c>
      <c r="K9" s="27" t="s">
        <v>375</v>
      </c>
      <c r="L9" s="27" t="s">
        <v>248</v>
      </c>
      <c r="M9" s="84"/>
      <c r="O9" s="1">
        <f t="shared" si="1"/>
        <v>14.89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3</v>
      </c>
      <c r="B10" s="5">
        <v>1</v>
      </c>
      <c r="C10" s="5" t="s">
        <v>61</v>
      </c>
      <c r="D10" s="363">
        <v>1489</v>
      </c>
      <c r="E10" s="41" t="s">
        <v>609</v>
      </c>
      <c r="F10" s="27" t="s">
        <v>584</v>
      </c>
      <c r="G10" s="27" t="s">
        <v>575</v>
      </c>
      <c r="H10" s="34">
        <v>3</v>
      </c>
      <c r="I10" s="38" t="s">
        <v>79</v>
      </c>
      <c r="J10" s="41" t="s">
        <v>588</v>
      </c>
      <c r="K10" s="27" t="s">
        <v>80</v>
      </c>
      <c r="L10" s="27" t="s">
        <v>81</v>
      </c>
      <c r="M10" s="84"/>
      <c r="O10" s="1">
        <f t="shared" si="1"/>
        <v>14.89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6">
        <f t="shared" si="0"/>
        <v>5</v>
      </c>
      <c r="B11" s="6">
        <v>1</v>
      </c>
      <c r="C11" s="6" t="s">
        <v>61</v>
      </c>
      <c r="D11" s="365">
        <v>1495</v>
      </c>
      <c r="E11" s="42">
        <v>1.5</v>
      </c>
      <c r="F11" s="30" t="s">
        <v>124</v>
      </c>
      <c r="G11" s="30" t="s">
        <v>576</v>
      </c>
      <c r="H11" s="35">
        <v>2</v>
      </c>
      <c r="I11" s="39" t="s">
        <v>79</v>
      </c>
      <c r="J11" s="42" t="s">
        <v>589</v>
      </c>
      <c r="K11" s="30" t="s">
        <v>125</v>
      </c>
      <c r="L11" s="30" t="s">
        <v>81</v>
      </c>
      <c r="M11" s="87"/>
      <c r="O11" s="1">
        <f t="shared" si="1"/>
        <v>14.95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8">
        <f t="shared" si="0"/>
        <v>6</v>
      </c>
      <c r="B12" s="7">
        <v>1</v>
      </c>
      <c r="C12" s="7" t="s">
        <v>61</v>
      </c>
      <c r="D12" s="367">
        <v>1499</v>
      </c>
      <c r="E12" s="10" t="s">
        <v>582</v>
      </c>
      <c r="F12" s="54" t="s">
        <v>373</v>
      </c>
      <c r="G12" s="54" t="s">
        <v>374</v>
      </c>
      <c r="H12" s="127">
        <v>2</v>
      </c>
      <c r="I12" s="37" t="s">
        <v>295</v>
      </c>
      <c r="J12" s="40" t="s">
        <v>235</v>
      </c>
      <c r="K12" s="26" t="s">
        <v>330</v>
      </c>
      <c r="L12" s="26" t="s">
        <v>599</v>
      </c>
      <c r="M12" s="89"/>
      <c r="O12" s="1">
        <f t="shared" si="1"/>
        <v>14.99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3">
        <f t="shared" si="0"/>
        <v>7</v>
      </c>
      <c r="B13" s="5">
        <v>1</v>
      </c>
      <c r="C13" s="5" t="s">
        <v>61</v>
      </c>
      <c r="D13" s="363">
        <v>1509</v>
      </c>
      <c r="E13" s="43" t="s">
        <v>609</v>
      </c>
      <c r="F13" s="29" t="s">
        <v>585</v>
      </c>
      <c r="G13" s="29" t="s">
        <v>443</v>
      </c>
      <c r="H13" s="36">
        <v>3</v>
      </c>
      <c r="I13" s="38" t="s">
        <v>79</v>
      </c>
      <c r="J13" s="43" t="s">
        <v>588</v>
      </c>
      <c r="K13" s="29" t="s">
        <v>80</v>
      </c>
      <c r="L13" s="27" t="s">
        <v>81</v>
      </c>
      <c r="M13" s="84"/>
      <c r="O13" s="1">
        <f t="shared" si="1"/>
        <v>15.09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8</v>
      </c>
      <c r="B14" s="5">
        <v>1</v>
      </c>
      <c r="C14" s="5" t="s">
        <v>583</v>
      </c>
      <c r="D14" s="363">
        <v>1516</v>
      </c>
      <c r="E14" s="41" t="s">
        <v>608</v>
      </c>
      <c r="F14" s="27" t="s">
        <v>278</v>
      </c>
      <c r="G14" s="27" t="s">
        <v>255</v>
      </c>
      <c r="H14" s="34">
        <v>3</v>
      </c>
      <c r="I14" s="38" t="s">
        <v>244</v>
      </c>
      <c r="J14" s="41" t="s">
        <v>563</v>
      </c>
      <c r="K14" s="27" t="s">
        <v>375</v>
      </c>
      <c r="L14" s="27" t="s">
        <v>248</v>
      </c>
      <c r="M14" s="84"/>
      <c r="O14" s="1">
        <f t="shared" si="1"/>
        <v>15.16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9</v>
      </c>
      <c r="B15" s="5">
        <v>1</v>
      </c>
      <c r="C15" s="5" t="s">
        <v>61</v>
      </c>
      <c r="D15" s="364">
        <v>1521</v>
      </c>
      <c r="E15" s="8">
        <v>1.7</v>
      </c>
      <c r="F15" s="5" t="s">
        <v>126</v>
      </c>
      <c r="G15" s="5" t="s">
        <v>577</v>
      </c>
      <c r="H15" s="15">
        <v>3</v>
      </c>
      <c r="I15" s="15" t="s">
        <v>79</v>
      </c>
      <c r="J15" s="8" t="s">
        <v>588</v>
      </c>
      <c r="K15" s="5" t="s">
        <v>80</v>
      </c>
      <c r="L15" s="5" t="s">
        <v>81</v>
      </c>
      <c r="M15" s="84"/>
      <c r="O15" s="1">
        <f t="shared" si="1"/>
        <v>15.21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6">
        <f t="shared" si="0"/>
        <v>10</v>
      </c>
      <c r="B16" s="6">
        <v>1</v>
      </c>
      <c r="C16" s="6" t="s">
        <v>61</v>
      </c>
      <c r="D16" s="368">
        <v>1523</v>
      </c>
      <c r="E16" s="9">
        <v>0.6</v>
      </c>
      <c r="F16" s="32" t="s">
        <v>238</v>
      </c>
      <c r="G16" s="32" t="s">
        <v>239</v>
      </c>
      <c r="H16" s="163">
        <v>3</v>
      </c>
      <c r="I16" s="39" t="s">
        <v>68</v>
      </c>
      <c r="J16" s="9" t="s">
        <v>593</v>
      </c>
      <c r="K16" s="32" t="s">
        <v>596</v>
      </c>
      <c r="L16" s="32" t="s">
        <v>598</v>
      </c>
      <c r="M16" s="87"/>
      <c r="O16" s="1">
        <f t="shared" si="1"/>
        <v>15.23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88">
        <f t="shared" si="0"/>
        <v>10</v>
      </c>
      <c r="B17" s="7">
        <v>1</v>
      </c>
      <c r="C17" s="7" t="s">
        <v>61</v>
      </c>
      <c r="D17" s="367">
        <v>1523</v>
      </c>
      <c r="E17" s="10">
        <v>1.4</v>
      </c>
      <c r="F17" s="55" t="s">
        <v>236</v>
      </c>
      <c r="G17" s="55" t="s">
        <v>237</v>
      </c>
      <c r="H17" s="127">
        <v>3</v>
      </c>
      <c r="I17" s="37" t="s">
        <v>177</v>
      </c>
      <c r="J17" s="10" t="s">
        <v>592</v>
      </c>
      <c r="K17" s="55" t="s">
        <v>174</v>
      </c>
      <c r="L17" s="55" t="s">
        <v>597</v>
      </c>
      <c r="M17" s="89"/>
      <c r="O17" s="1">
        <f t="shared" si="1"/>
        <v>15.23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3">
        <f t="shared" si="0"/>
        <v>12</v>
      </c>
      <c r="B18" s="5">
        <v>1</v>
      </c>
      <c r="C18" s="5" t="s">
        <v>61</v>
      </c>
      <c r="D18" s="364">
        <v>1524</v>
      </c>
      <c r="E18" s="8" t="s">
        <v>609</v>
      </c>
      <c r="F18" s="5" t="s">
        <v>127</v>
      </c>
      <c r="G18" s="5" t="s">
        <v>538</v>
      </c>
      <c r="H18" s="15">
        <v>3</v>
      </c>
      <c r="I18" s="15" t="s">
        <v>79</v>
      </c>
      <c r="J18" s="8" t="s">
        <v>588</v>
      </c>
      <c r="K18" s="5" t="s">
        <v>80</v>
      </c>
      <c r="L18" s="5" t="s">
        <v>81</v>
      </c>
      <c r="M18" s="84"/>
      <c r="O18" s="1">
        <f t="shared" si="1"/>
        <v>15.24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13</v>
      </c>
      <c r="B19" s="5">
        <v>1</v>
      </c>
      <c r="C19" s="5" t="s">
        <v>61</v>
      </c>
      <c r="D19" s="364">
        <v>1555</v>
      </c>
      <c r="E19" s="8">
        <v>0.9</v>
      </c>
      <c r="F19" s="5" t="s">
        <v>111</v>
      </c>
      <c r="G19" s="5" t="s">
        <v>443</v>
      </c>
      <c r="H19" s="15">
        <v>3</v>
      </c>
      <c r="I19" s="15" t="s">
        <v>79</v>
      </c>
      <c r="J19" s="8" t="s">
        <v>559</v>
      </c>
      <c r="K19" s="5" t="s">
        <v>184</v>
      </c>
      <c r="L19" s="5" t="s">
        <v>517</v>
      </c>
      <c r="M19" s="84"/>
      <c r="O19" s="1">
        <f t="shared" si="1"/>
        <v>15.55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83">
        <f t="shared" si="0"/>
        <v>14</v>
      </c>
      <c r="B20" s="5">
        <v>1</v>
      </c>
      <c r="C20" s="5" t="s">
        <v>61</v>
      </c>
      <c r="D20" s="364">
        <v>1569</v>
      </c>
      <c r="E20" s="8">
        <v>1.7</v>
      </c>
      <c r="F20" s="5" t="s">
        <v>586</v>
      </c>
      <c r="G20" s="5" t="s">
        <v>578</v>
      </c>
      <c r="H20" s="15">
        <v>2</v>
      </c>
      <c r="I20" s="15" t="s">
        <v>79</v>
      </c>
      <c r="J20" s="8" t="s">
        <v>588</v>
      </c>
      <c r="K20" s="5" t="s">
        <v>80</v>
      </c>
      <c r="L20" s="5" t="s">
        <v>81</v>
      </c>
      <c r="M20" s="84"/>
      <c r="O20" s="1">
        <f t="shared" si="1"/>
        <v>15.69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86">
        <f t="shared" si="0"/>
        <v>15</v>
      </c>
      <c r="B21" s="6">
        <v>1</v>
      </c>
      <c r="C21" s="6" t="s">
        <v>61</v>
      </c>
      <c r="D21" s="368">
        <v>1574</v>
      </c>
      <c r="E21" s="9">
        <v>1.5</v>
      </c>
      <c r="F21" s="6" t="s">
        <v>128</v>
      </c>
      <c r="G21" s="6" t="s">
        <v>579</v>
      </c>
      <c r="H21" s="16">
        <v>2</v>
      </c>
      <c r="I21" s="16" t="s">
        <v>79</v>
      </c>
      <c r="J21" s="9" t="s">
        <v>590</v>
      </c>
      <c r="K21" s="6" t="s">
        <v>1035</v>
      </c>
      <c r="L21" s="6" t="s">
        <v>81</v>
      </c>
      <c r="M21" s="87"/>
      <c r="O21" s="1">
        <f t="shared" si="1"/>
        <v>15.74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88">
        <f>RANK(O22,$O$7:$O$88,1)</f>
        <v>16</v>
      </c>
      <c r="B22" s="7">
        <v>1</v>
      </c>
      <c r="C22" s="7" t="s">
        <v>61</v>
      </c>
      <c r="D22" s="367">
        <v>1578</v>
      </c>
      <c r="E22" s="10">
        <v>1.7</v>
      </c>
      <c r="F22" s="55" t="s">
        <v>129</v>
      </c>
      <c r="G22" s="55" t="s">
        <v>555</v>
      </c>
      <c r="H22" s="127">
        <v>3</v>
      </c>
      <c r="I22" s="37" t="s">
        <v>600</v>
      </c>
      <c r="J22" s="10" t="s">
        <v>601</v>
      </c>
      <c r="K22" s="55" t="s">
        <v>602</v>
      </c>
      <c r="L22" s="55" t="s">
        <v>603</v>
      </c>
      <c r="M22" s="89"/>
      <c r="O22" s="1">
        <f>D22/100</f>
        <v>15.78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3">
        <f>RANK(O23,$O$7:$O$88,1)</f>
        <v>17</v>
      </c>
      <c r="B23" s="5">
        <v>1</v>
      </c>
      <c r="C23" s="5" t="s">
        <v>61</v>
      </c>
      <c r="D23" s="364">
        <v>1583</v>
      </c>
      <c r="E23" s="8" t="s">
        <v>609</v>
      </c>
      <c r="F23" s="5" t="s">
        <v>130</v>
      </c>
      <c r="G23" s="5" t="s">
        <v>160</v>
      </c>
      <c r="H23" s="15">
        <v>3</v>
      </c>
      <c r="I23" s="15" t="s">
        <v>79</v>
      </c>
      <c r="J23" s="8" t="s">
        <v>601</v>
      </c>
      <c r="K23" s="5" t="s">
        <v>602</v>
      </c>
      <c r="L23" s="5" t="s">
        <v>603</v>
      </c>
      <c r="M23" s="84"/>
      <c r="O23" s="1">
        <f>D23/100</f>
        <v>15.83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>RANK(O24,$O$7:$O$88,1)</f>
        <v>18</v>
      </c>
      <c r="B24" s="5">
        <v>1</v>
      </c>
      <c r="C24" s="5" t="s">
        <v>61</v>
      </c>
      <c r="D24" s="364">
        <v>1587</v>
      </c>
      <c r="E24" s="8">
        <v>1.7</v>
      </c>
      <c r="F24" s="5" t="s">
        <v>604</v>
      </c>
      <c r="G24" s="5" t="s">
        <v>161</v>
      </c>
      <c r="H24" s="15">
        <v>3</v>
      </c>
      <c r="I24" s="15" t="s">
        <v>79</v>
      </c>
      <c r="J24" s="8" t="s">
        <v>601</v>
      </c>
      <c r="K24" s="5" t="s">
        <v>80</v>
      </c>
      <c r="L24" s="5" t="s">
        <v>81</v>
      </c>
      <c r="M24" s="84"/>
      <c r="O24" s="1">
        <f>D24/100</f>
        <v>15.87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83">
        <f>RANK(O25,$O$7:$O$88,1)</f>
        <v>19</v>
      </c>
      <c r="B25" s="5">
        <v>1</v>
      </c>
      <c r="C25" s="5" t="s">
        <v>61</v>
      </c>
      <c r="D25" s="364">
        <v>1589</v>
      </c>
      <c r="E25" s="8" t="s">
        <v>609</v>
      </c>
      <c r="F25" s="5" t="s">
        <v>587</v>
      </c>
      <c r="G25" s="5" t="s">
        <v>159</v>
      </c>
      <c r="H25" s="15">
        <v>3</v>
      </c>
      <c r="I25" s="15" t="s">
        <v>79</v>
      </c>
      <c r="J25" s="8" t="s">
        <v>601</v>
      </c>
      <c r="K25" s="5" t="s">
        <v>602</v>
      </c>
      <c r="L25" s="5" t="s">
        <v>81</v>
      </c>
      <c r="M25" s="84"/>
      <c r="O25" s="1">
        <f>D25/100</f>
        <v>15.89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3.5">
      <c r="A26" s="86">
        <f>RANK(O26,$O$7:$O$88,1)</f>
        <v>20</v>
      </c>
      <c r="B26" s="6">
        <v>1</v>
      </c>
      <c r="C26" s="6" t="s">
        <v>583</v>
      </c>
      <c r="D26" s="368">
        <v>1591</v>
      </c>
      <c r="E26" s="9" t="s">
        <v>1080</v>
      </c>
      <c r="F26" s="6" t="s">
        <v>1081</v>
      </c>
      <c r="G26" s="6" t="s">
        <v>1082</v>
      </c>
      <c r="H26" s="16">
        <v>3</v>
      </c>
      <c r="I26" s="16" t="s">
        <v>79</v>
      </c>
      <c r="J26" s="9" t="s">
        <v>1063</v>
      </c>
      <c r="K26" s="6" t="s">
        <v>80</v>
      </c>
      <c r="L26" s="6" t="s">
        <v>81</v>
      </c>
      <c r="M26" s="87"/>
      <c r="O26" s="1">
        <f>D26/100</f>
        <v>15.91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" customFormat="1" ht="14.25" thickBot="1">
      <c r="A27" s="104"/>
      <c r="B27" s="105">
        <v>1</v>
      </c>
      <c r="C27" s="105" t="s">
        <v>61</v>
      </c>
      <c r="D27" s="380">
        <v>1592</v>
      </c>
      <c r="E27" s="106" t="s">
        <v>610</v>
      </c>
      <c r="F27" s="105" t="s">
        <v>209</v>
      </c>
      <c r="G27" s="105" t="s">
        <v>867</v>
      </c>
      <c r="H27" s="107">
        <v>3</v>
      </c>
      <c r="I27" s="107" t="s">
        <v>73</v>
      </c>
      <c r="J27" s="106" t="s">
        <v>605</v>
      </c>
      <c r="K27" s="105" t="s">
        <v>187</v>
      </c>
      <c r="L27" s="105" t="s">
        <v>186</v>
      </c>
      <c r="M27" s="108"/>
      <c r="O27" s="1">
        <f t="shared" si="1"/>
        <v>15.92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13" ht="13.5">
      <c r="A28" s="120"/>
      <c r="B28" s="120"/>
      <c r="C28" s="120"/>
      <c r="D28" s="120"/>
      <c r="E28" s="120"/>
      <c r="F28" s="120"/>
      <c r="G28" s="120"/>
      <c r="H28" s="129"/>
      <c r="I28" s="129"/>
      <c r="J28" s="120"/>
      <c r="K28" s="120"/>
      <c r="L28" s="120"/>
      <c r="M28" s="120"/>
    </row>
  </sheetData>
  <mergeCells count="9">
    <mergeCell ref="L3:M3"/>
    <mergeCell ref="D4:E4"/>
    <mergeCell ref="G4:H4"/>
    <mergeCell ref="I4:J4"/>
    <mergeCell ref="L4:M4"/>
    <mergeCell ref="A1:J1"/>
    <mergeCell ref="D3:E3"/>
    <mergeCell ref="G3:H3"/>
    <mergeCell ref="I3:J3"/>
  </mergeCells>
  <printOptions/>
  <pageMargins left="0.75" right="0.75" top="1" bottom="1" header="0.512" footer="0.512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SheetLayoutView="100" workbookViewId="0" topLeftCell="A1">
      <selection activeCell="F7" sqref="F7:F26"/>
    </sheetView>
  </sheetViews>
  <sheetFormatPr defaultColWidth="8.88671875" defaultRowHeight="15"/>
  <cols>
    <col min="1" max="1" width="3.99609375" style="13" bestFit="1" customWidth="1"/>
    <col min="2" max="2" width="4.88671875" style="13" hidden="1" customWidth="1"/>
    <col min="3" max="3" width="8.3359375" style="13" hidden="1" customWidth="1"/>
    <col min="4" max="4" width="3.10546875" style="13" hidden="1" customWidth="1"/>
    <col min="5" max="5" width="2.21484375" style="13" hidden="1" customWidth="1"/>
    <col min="6" max="6" width="6.5546875" style="13" bestFit="1" customWidth="1"/>
    <col min="7" max="7" width="7.99609375" style="13" bestFit="1" customWidth="1"/>
    <col min="8" max="8" width="4.6640625" style="18" bestFit="1" customWidth="1"/>
    <col min="9" max="10" width="4.6640625" style="13" bestFit="1" customWidth="1"/>
    <col min="11" max="11" width="6.3359375" style="13" bestFit="1" customWidth="1"/>
    <col min="12" max="12" width="4.6640625" style="13" bestFit="1" customWidth="1"/>
    <col min="13" max="13" width="6.3359375" style="13" bestFit="1" customWidth="1"/>
    <col min="14" max="16" width="4.6640625" style="13" bestFit="1" customWidth="1"/>
    <col min="17" max="17" width="5.4453125" style="13" bestFit="1" customWidth="1"/>
    <col min="18" max="18" width="11.4453125" style="13" bestFit="1" customWidth="1"/>
    <col min="19" max="19" width="6.5546875" style="13" bestFit="1" customWidth="1"/>
    <col min="20" max="20" width="4.6640625" style="13" customWidth="1"/>
    <col min="21" max="21" width="5.77734375" style="13" hidden="1" customWidth="1"/>
    <col min="22" max="16384" width="8.88671875" style="13" customWidth="1"/>
  </cols>
  <sheetData>
    <row r="1" spans="1:21" ht="13.5">
      <c r="A1" s="455" t="s">
        <v>1055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1"/>
      <c r="T1" s="1"/>
      <c r="U1" s="1"/>
    </row>
    <row r="2" spans="1:21" ht="14.25" thickBot="1">
      <c r="A2" s="1"/>
      <c r="B2" s="1"/>
      <c r="C2" s="1"/>
      <c r="D2" s="1"/>
      <c r="E2" s="1"/>
      <c r="F2" s="305"/>
      <c r="G2" s="1"/>
      <c r="H2" s="14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227"/>
      <c r="G3" s="459" t="s">
        <v>896</v>
      </c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1"/>
      <c r="S3" s="1"/>
      <c r="T3" s="1"/>
      <c r="U3" s="1"/>
    </row>
    <row r="4" spans="1:21" ht="15.75" customHeight="1" thickBot="1">
      <c r="A4" s="1"/>
      <c r="B4" s="1"/>
      <c r="C4" s="1"/>
      <c r="D4" s="1"/>
      <c r="E4" s="1"/>
      <c r="F4" s="227"/>
      <c r="G4" s="462" t="s">
        <v>897</v>
      </c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4"/>
      <c r="S4" s="1"/>
      <c r="T4" s="1"/>
      <c r="U4" s="1"/>
    </row>
    <row r="5" spans="1:21" ht="14.25" thickBot="1">
      <c r="A5" s="1"/>
      <c r="B5" s="1"/>
      <c r="C5" s="1"/>
      <c r="D5" s="1"/>
      <c r="E5" s="1"/>
      <c r="F5" s="305"/>
      <c r="G5" s="234"/>
      <c r="H5" s="3"/>
      <c r="I5" s="1"/>
      <c r="J5" s="1"/>
      <c r="K5" s="1"/>
      <c r="L5" s="1"/>
      <c r="M5" s="234"/>
      <c r="N5" s="1"/>
      <c r="O5" s="1"/>
      <c r="P5" s="1"/>
      <c r="Q5" s="2"/>
      <c r="R5" s="1"/>
      <c r="S5" s="1"/>
      <c r="T5" s="1"/>
      <c r="U5" s="1"/>
    </row>
    <row r="6" spans="1:21" s="18" customFormat="1" ht="14.25" thickBot="1">
      <c r="A6" s="306" t="s">
        <v>51</v>
      </c>
      <c r="B6" s="307" t="s">
        <v>52</v>
      </c>
      <c r="C6" s="307" t="s">
        <v>53</v>
      </c>
      <c r="D6" s="307"/>
      <c r="E6" s="307"/>
      <c r="F6" s="307" t="s">
        <v>64</v>
      </c>
      <c r="G6" s="307" t="s">
        <v>898</v>
      </c>
      <c r="H6" s="307" t="s">
        <v>67</v>
      </c>
      <c r="I6" s="307" t="s">
        <v>1000</v>
      </c>
      <c r="J6" s="307" t="s">
        <v>899</v>
      </c>
      <c r="K6" s="307" t="s">
        <v>992</v>
      </c>
      <c r="L6" s="307" t="s">
        <v>899</v>
      </c>
      <c r="M6" s="307" t="s">
        <v>993</v>
      </c>
      <c r="N6" s="307" t="s">
        <v>899</v>
      </c>
      <c r="O6" s="307" t="s">
        <v>994</v>
      </c>
      <c r="P6" s="307" t="s">
        <v>899</v>
      </c>
      <c r="Q6" s="308" t="s">
        <v>69</v>
      </c>
      <c r="R6" s="307" t="s">
        <v>900</v>
      </c>
      <c r="S6" s="307" t="s">
        <v>70</v>
      </c>
      <c r="T6" s="309" t="s">
        <v>71</v>
      </c>
      <c r="U6" s="310" t="s">
        <v>71</v>
      </c>
    </row>
    <row r="7" spans="1:21" ht="13.5">
      <c r="A7" s="354">
        <f aca="true" t="shared" si="0" ref="A7:A26">RANK(U7,$U$7:$U$89,1)</f>
        <v>1</v>
      </c>
      <c r="B7" s="311">
        <f>RANK(U7,$U$7:$U$26,1)</f>
        <v>1</v>
      </c>
      <c r="C7" s="311" t="s">
        <v>1001</v>
      </c>
      <c r="D7" s="312"/>
      <c r="E7" s="312"/>
      <c r="F7" s="397">
        <v>4380</v>
      </c>
      <c r="G7" s="311" t="s">
        <v>10</v>
      </c>
      <c r="H7" s="313" t="s">
        <v>79</v>
      </c>
      <c r="I7" s="311" t="s">
        <v>11</v>
      </c>
      <c r="J7" s="313">
        <v>3</v>
      </c>
      <c r="K7" s="311" t="s">
        <v>12</v>
      </c>
      <c r="L7" s="313" t="s">
        <v>9</v>
      </c>
      <c r="M7" s="311" t="s">
        <v>13</v>
      </c>
      <c r="N7" s="313" t="s">
        <v>9</v>
      </c>
      <c r="O7" s="311" t="s">
        <v>14</v>
      </c>
      <c r="P7" s="313" t="s">
        <v>9</v>
      </c>
      <c r="Q7" s="67" t="s">
        <v>1</v>
      </c>
      <c r="R7" s="311" t="s">
        <v>103</v>
      </c>
      <c r="S7" s="314" t="s">
        <v>104</v>
      </c>
      <c r="T7" s="315"/>
      <c r="U7" s="316">
        <f aca="true" t="shared" si="1" ref="U7:U26">IF(LEN(F7)=4,F7/100,F7/10)</f>
        <v>43.8</v>
      </c>
    </row>
    <row r="8" spans="1:21" ht="13.5">
      <c r="A8" s="355">
        <f t="shared" si="0"/>
        <v>2</v>
      </c>
      <c r="B8" s="317">
        <f>RANK(U8,$U$7:$U$26,1)</f>
        <v>2</v>
      </c>
      <c r="C8" s="317" t="s">
        <v>1001</v>
      </c>
      <c r="D8" s="318">
        <v>1</v>
      </c>
      <c r="E8" s="317" t="s">
        <v>901</v>
      </c>
      <c r="F8" s="398">
        <v>4493</v>
      </c>
      <c r="G8" s="317" t="s">
        <v>15</v>
      </c>
      <c r="H8" s="319" t="s">
        <v>79</v>
      </c>
      <c r="I8" s="317" t="s">
        <v>16</v>
      </c>
      <c r="J8" s="319">
        <v>3</v>
      </c>
      <c r="K8" s="317" t="s">
        <v>17</v>
      </c>
      <c r="L8" s="319" t="s">
        <v>9</v>
      </c>
      <c r="M8" s="317" t="s">
        <v>18</v>
      </c>
      <c r="N8" s="319" t="s">
        <v>9</v>
      </c>
      <c r="O8" s="317" t="s">
        <v>19</v>
      </c>
      <c r="P8" s="319" t="s">
        <v>9</v>
      </c>
      <c r="Q8" s="336" t="s">
        <v>2</v>
      </c>
      <c r="R8" s="317" t="s">
        <v>4</v>
      </c>
      <c r="S8" s="320" t="s">
        <v>68</v>
      </c>
      <c r="T8" s="321"/>
      <c r="U8" s="316">
        <f t="shared" si="1"/>
        <v>44.93</v>
      </c>
    </row>
    <row r="9" spans="1:21" ht="13.5">
      <c r="A9" s="355">
        <f t="shared" si="0"/>
        <v>3</v>
      </c>
      <c r="B9" s="329"/>
      <c r="C9" s="329"/>
      <c r="D9" s="329"/>
      <c r="E9" s="329"/>
      <c r="F9" s="398">
        <v>4513</v>
      </c>
      <c r="G9" s="317" t="s">
        <v>1003</v>
      </c>
      <c r="H9" s="319" t="s">
        <v>1004</v>
      </c>
      <c r="I9" s="317" t="s">
        <v>980</v>
      </c>
      <c r="J9" s="319">
        <v>3</v>
      </c>
      <c r="K9" s="317" t="s">
        <v>981</v>
      </c>
      <c r="L9" s="319">
        <v>3</v>
      </c>
      <c r="M9" s="317" t="s">
        <v>982</v>
      </c>
      <c r="N9" s="319">
        <v>2</v>
      </c>
      <c r="O9" s="317" t="s">
        <v>983</v>
      </c>
      <c r="P9" s="319">
        <v>3</v>
      </c>
      <c r="Q9" s="336" t="s">
        <v>1</v>
      </c>
      <c r="R9" s="317" t="s">
        <v>669</v>
      </c>
      <c r="S9" s="317" t="s">
        <v>631</v>
      </c>
      <c r="T9" s="321"/>
      <c r="U9" s="316">
        <f t="shared" si="1"/>
        <v>45.13</v>
      </c>
    </row>
    <row r="10" spans="1:21" ht="13.5">
      <c r="A10" s="355">
        <f t="shared" si="0"/>
        <v>4</v>
      </c>
      <c r="B10" s="329"/>
      <c r="C10" s="329"/>
      <c r="D10" s="329"/>
      <c r="E10" s="329"/>
      <c r="F10" s="398">
        <v>4517</v>
      </c>
      <c r="G10" s="317" t="s">
        <v>1025</v>
      </c>
      <c r="H10" s="319" t="s">
        <v>913</v>
      </c>
      <c r="I10" s="317" t="s">
        <v>43</v>
      </c>
      <c r="J10" s="319">
        <v>3</v>
      </c>
      <c r="K10" s="317" t="s">
        <v>44</v>
      </c>
      <c r="L10" s="319">
        <v>3</v>
      </c>
      <c r="M10" s="317" t="s">
        <v>8</v>
      </c>
      <c r="N10" s="319">
        <v>3</v>
      </c>
      <c r="O10" s="317" t="s">
        <v>45</v>
      </c>
      <c r="P10" s="319">
        <v>3</v>
      </c>
      <c r="Q10" s="336" t="s">
        <v>2</v>
      </c>
      <c r="R10" s="317" t="s">
        <v>442</v>
      </c>
      <c r="S10" s="317" t="s">
        <v>171</v>
      </c>
      <c r="T10" s="321"/>
      <c r="U10" s="316">
        <f t="shared" si="1"/>
        <v>45.17</v>
      </c>
    </row>
    <row r="11" spans="1:21" ht="13.5">
      <c r="A11" s="356">
        <f t="shared" si="0"/>
        <v>5</v>
      </c>
      <c r="B11" s="344"/>
      <c r="C11" s="344"/>
      <c r="D11" s="344"/>
      <c r="E11" s="344"/>
      <c r="F11" s="399">
        <v>4523</v>
      </c>
      <c r="G11" s="322" t="s">
        <v>1006</v>
      </c>
      <c r="H11" s="323" t="s">
        <v>648</v>
      </c>
      <c r="I11" s="322" t="s">
        <v>1011</v>
      </c>
      <c r="J11" s="323">
        <v>3</v>
      </c>
      <c r="K11" s="322" t="s">
        <v>1017</v>
      </c>
      <c r="L11" s="323">
        <v>2</v>
      </c>
      <c r="M11" s="322" t="s">
        <v>1020</v>
      </c>
      <c r="N11" s="323">
        <v>2</v>
      </c>
      <c r="O11" s="322" t="s">
        <v>1023</v>
      </c>
      <c r="P11" s="323">
        <v>2</v>
      </c>
      <c r="Q11" s="337" t="s">
        <v>393</v>
      </c>
      <c r="R11" s="322" t="s">
        <v>1007</v>
      </c>
      <c r="S11" s="322" t="s">
        <v>1008</v>
      </c>
      <c r="T11" s="324"/>
      <c r="U11" s="316">
        <f t="shared" si="1"/>
        <v>45.23</v>
      </c>
    </row>
    <row r="12" spans="1:21" ht="13.5">
      <c r="A12" s="357">
        <f t="shared" si="0"/>
        <v>6</v>
      </c>
      <c r="B12" s="325"/>
      <c r="C12" s="325"/>
      <c r="D12" s="326"/>
      <c r="E12" s="325"/>
      <c r="F12" s="400">
        <v>4524</v>
      </c>
      <c r="G12" s="325" t="s">
        <v>1044</v>
      </c>
      <c r="H12" s="327" t="s">
        <v>529</v>
      </c>
      <c r="I12" s="325" t="s">
        <v>1075</v>
      </c>
      <c r="J12" s="327">
        <v>3</v>
      </c>
      <c r="K12" s="325" t="s">
        <v>1045</v>
      </c>
      <c r="L12" s="327">
        <v>3</v>
      </c>
      <c r="M12" s="325" t="s">
        <v>1046</v>
      </c>
      <c r="N12" s="327">
        <v>3</v>
      </c>
      <c r="O12" s="325" t="s">
        <v>1047</v>
      </c>
      <c r="P12" s="327">
        <v>3</v>
      </c>
      <c r="Q12" s="338" t="s">
        <v>1048</v>
      </c>
      <c r="R12" s="325" t="s">
        <v>341</v>
      </c>
      <c r="S12" s="325" t="s">
        <v>631</v>
      </c>
      <c r="T12" s="328"/>
      <c r="U12" s="316">
        <f t="shared" si="1"/>
        <v>45.24</v>
      </c>
    </row>
    <row r="13" spans="1:21" ht="13.5">
      <c r="A13" s="355">
        <f t="shared" si="0"/>
        <v>7</v>
      </c>
      <c r="B13" s="317"/>
      <c r="C13" s="317"/>
      <c r="D13" s="318"/>
      <c r="E13" s="317"/>
      <c r="F13" s="398">
        <v>4530</v>
      </c>
      <c r="G13" s="317" t="s">
        <v>1003</v>
      </c>
      <c r="H13" s="319" t="s">
        <v>1004</v>
      </c>
      <c r="I13" s="317" t="s">
        <v>1005</v>
      </c>
      <c r="J13" s="319">
        <v>3</v>
      </c>
      <c r="K13" s="317" t="s">
        <v>981</v>
      </c>
      <c r="L13" s="319">
        <v>3</v>
      </c>
      <c r="M13" s="317" t="s">
        <v>984</v>
      </c>
      <c r="N13" s="319">
        <v>3</v>
      </c>
      <c r="O13" s="317" t="s">
        <v>983</v>
      </c>
      <c r="P13" s="319">
        <v>3</v>
      </c>
      <c r="Q13" s="336" t="s">
        <v>3</v>
      </c>
      <c r="R13" s="317" t="s">
        <v>6</v>
      </c>
      <c r="S13" s="317" t="s">
        <v>641</v>
      </c>
      <c r="T13" s="321"/>
      <c r="U13" s="316">
        <f t="shared" si="1"/>
        <v>45.3</v>
      </c>
    </row>
    <row r="14" spans="1:21" ht="13.5">
      <c r="A14" s="355">
        <f t="shared" si="0"/>
        <v>8</v>
      </c>
      <c r="B14" s="317"/>
      <c r="C14" s="317"/>
      <c r="D14" s="318"/>
      <c r="E14" s="317"/>
      <c r="F14" s="398">
        <v>4534</v>
      </c>
      <c r="G14" s="317" t="s">
        <v>1006</v>
      </c>
      <c r="H14" s="319" t="s">
        <v>648</v>
      </c>
      <c r="I14" s="317" t="s">
        <v>1012</v>
      </c>
      <c r="J14" s="319">
        <v>2</v>
      </c>
      <c r="K14" s="317" t="s">
        <v>1017</v>
      </c>
      <c r="L14" s="319">
        <v>2</v>
      </c>
      <c r="M14" s="317" t="s">
        <v>1020</v>
      </c>
      <c r="N14" s="319">
        <v>2</v>
      </c>
      <c r="O14" s="317" t="s">
        <v>1023</v>
      </c>
      <c r="P14" s="319">
        <v>2</v>
      </c>
      <c r="Q14" s="336" t="s">
        <v>401</v>
      </c>
      <c r="R14" s="317" t="s">
        <v>1009</v>
      </c>
      <c r="S14" s="317" t="s">
        <v>1010</v>
      </c>
      <c r="T14" s="321"/>
      <c r="U14" s="316">
        <f t="shared" si="1"/>
        <v>45.34</v>
      </c>
    </row>
    <row r="15" spans="1:21" ht="13.5">
      <c r="A15" s="355">
        <f t="shared" si="0"/>
        <v>9</v>
      </c>
      <c r="B15" s="317"/>
      <c r="C15" s="317"/>
      <c r="D15" s="318"/>
      <c r="E15" s="317"/>
      <c r="F15" s="398">
        <v>4538</v>
      </c>
      <c r="G15" s="317" t="s">
        <v>997</v>
      </c>
      <c r="H15" s="319" t="s">
        <v>295</v>
      </c>
      <c r="I15" s="317" t="s">
        <v>1013</v>
      </c>
      <c r="J15" s="319">
        <v>3</v>
      </c>
      <c r="K15" s="317" t="s">
        <v>1018</v>
      </c>
      <c r="L15" s="319">
        <v>3</v>
      </c>
      <c r="M15" s="317" t="s">
        <v>1021</v>
      </c>
      <c r="N15" s="319">
        <v>3</v>
      </c>
      <c r="O15" s="317" t="s">
        <v>1016</v>
      </c>
      <c r="P15" s="319">
        <v>3</v>
      </c>
      <c r="Q15" s="336" t="s">
        <v>990</v>
      </c>
      <c r="R15" s="317" t="s">
        <v>341</v>
      </c>
      <c r="S15" s="317" t="s">
        <v>631</v>
      </c>
      <c r="T15" s="321"/>
      <c r="U15" s="316">
        <f t="shared" si="1"/>
        <v>45.38</v>
      </c>
    </row>
    <row r="16" spans="1:21" ht="13.5">
      <c r="A16" s="358">
        <f t="shared" si="0"/>
        <v>10</v>
      </c>
      <c r="B16" s="330">
        <f>RANK(U16,$U$7:$U$26,1)</f>
        <v>10</v>
      </c>
      <c r="C16" s="330" t="s">
        <v>1001</v>
      </c>
      <c r="D16" s="330"/>
      <c r="E16" s="330"/>
      <c r="F16" s="401">
        <v>4539</v>
      </c>
      <c r="G16" s="330" t="s">
        <v>20</v>
      </c>
      <c r="H16" s="332" t="s">
        <v>79</v>
      </c>
      <c r="I16" s="330" t="s">
        <v>21</v>
      </c>
      <c r="J16" s="332">
        <v>3</v>
      </c>
      <c r="K16" s="330" t="s">
        <v>22</v>
      </c>
      <c r="L16" s="332" t="s">
        <v>9</v>
      </c>
      <c r="M16" s="330" t="s">
        <v>8</v>
      </c>
      <c r="N16" s="332" t="s">
        <v>9</v>
      </c>
      <c r="O16" s="330" t="s">
        <v>23</v>
      </c>
      <c r="P16" s="332" t="s">
        <v>9</v>
      </c>
      <c r="Q16" s="144" t="s">
        <v>2</v>
      </c>
      <c r="R16" s="330" t="s">
        <v>4</v>
      </c>
      <c r="S16" s="345" t="s">
        <v>68</v>
      </c>
      <c r="T16" s="333"/>
      <c r="U16" s="316">
        <f t="shared" si="1"/>
        <v>45.39</v>
      </c>
    </row>
    <row r="17" spans="1:21" ht="13.5">
      <c r="A17" s="357">
        <f t="shared" si="0"/>
        <v>11</v>
      </c>
      <c r="B17" s="325">
        <f>RANK(U17,$U$7:$U$26,1)</f>
        <v>11</v>
      </c>
      <c r="C17" s="325" t="s">
        <v>995</v>
      </c>
      <c r="D17" s="326"/>
      <c r="E17" s="325"/>
      <c r="F17" s="400">
        <v>4545</v>
      </c>
      <c r="G17" s="325" t="s">
        <v>0</v>
      </c>
      <c r="H17" s="327" t="s">
        <v>913</v>
      </c>
      <c r="I17" s="325" t="s">
        <v>46</v>
      </c>
      <c r="J17" s="327">
        <v>3</v>
      </c>
      <c r="K17" s="325" t="s">
        <v>47</v>
      </c>
      <c r="L17" s="327">
        <v>3</v>
      </c>
      <c r="M17" s="325" t="s">
        <v>48</v>
      </c>
      <c r="N17" s="327">
        <v>2</v>
      </c>
      <c r="O17" s="325" t="s">
        <v>49</v>
      </c>
      <c r="P17" s="327">
        <v>3</v>
      </c>
      <c r="Q17" s="338" t="s">
        <v>337</v>
      </c>
      <c r="R17" s="325" t="s">
        <v>442</v>
      </c>
      <c r="S17" s="325" t="s">
        <v>171</v>
      </c>
      <c r="T17" s="328"/>
      <c r="U17" s="316">
        <f t="shared" si="1"/>
        <v>45.45</v>
      </c>
    </row>
    <row r="18" spans="1:21" ht="13.5">
      <c r="A18" s="355">
        <f t="shared" si="0"/>
        <v>12</v>
      </c>
      <c r="B18" s="317"/>
      <c r="C18" s="317"/>
      <c r="D18" s="318"/>
      <c r="E18" s="317"/>
      <c r="F18" s="398">
        <v>4550</v>
      </c>
      <c r="G18" s="317" t="s">
        <v>24</v>
      </c>
      <c r="H18" s="319" t="s">
        <v>79</v>
      </c>
      <c r="I18" s="317" t="s">
        <v>25</v>
      </c>
      <c r="J18" s="319">
        <v>2</v>
      </c>
      <c r="K18" s="317" t="s">
        <v>26</v>
      </c>
      <c r="L18" s="319" t="s">
        <v>7</v>
      </c>
      <c r="M18" s="317" t="s">
        <v>27</v>
      </c>
      <c r="N18" s="319" t="s">
        <v>9</v>
      </c>
      <c r="O18" s="317" t="s">
        <v>28</v>
      </c>
      <c r="P18" s="319" t="s">
        <v>9</v>
      </c>
      <c r="Q18" s="336" t="s">
        <v>1062</v>
      </c>
      <c r="R18" s="317" t="s">
        <v>5</v>
      </c>
      <c r="S18" s="317" t="s">
        <v>185</v>
      </c>
      <c r="T18" s="321"/>
      <c r="U18" s="316">
        <f t="shared" si="1"/>
        <v>45.5</v>
      </c>
    </row>
    <row r="19" spans="1:21" ht="13.5">
      <c r="A19" s="355">
        <f t="shared" si="0"/>
        <v>12</v>
      </c>
      <c r="B19" s="317"/>
      <c r="C19" s="317" t="s">
        <v>1001</v>
      </c>
      <c r="D19" s="318">
        <v>1</v>
      </c>
      <c r="E19" s="317" t="s">
        <v>901</v>
      </c>
      <c r="F19" s="398">
        <v>4550</v>
      </c>
      <c r="G19" s="317" t="s">
        <v>996</v>
      </c>
      <c r="H19" s="319" t="s">
        <v>295</v>
      </c>
      <c r="I19" s="317" t="s">
        <v>1014</v>
      </c>
      <c r="J19" s="319">
        <v>2</v>
      </c>
      <c r="K19" s="317" t="s">
        <v>1017</v>
      </c>
      <c r="L19" s="319">
        <v>2</v>
      </c>
      <c r="M19" s="317" t="s">
        <v>1020</v>
      </c>
      <c r="N19" s="319">
        <v>2</v>
      </c>
      <c r="O19" s="317" t="s">
        <v>1011</v>
      </c>
      <c r="P19" s="319">
        <v>3</v>
      </c>
      <c r="Q19" s="336" t="s">
        <v>991</v>
      </c>
      <c r="R19" s="317" t="s">
        <v>998</v>
      </c>
      <c r="S19" s="320" t="s">
        <v>383</v>
      </c>
      <c r="T19" s="321"/>
      <c r="U19" s="316">
        <f t="shared" si="1"/>
        <v>45.5</v>
      </c>
    </row>
    <row r="20" spans="1:21" ht="13.5">
      <c r="A20" s="355">
        <f t="shared" si="0"/>
        <v>14</v>
      </c>
      <c r="B20" s="317"/>
      <c r="C20" s="317"/>
      <c r="D20" s="318"/>
      <c r="E20" s="317"/>
      <c r="F20" s="398">
        <v>4560</v>
      </c>
      <c r="G20" s="317" t="s">
        <v>29</v>
      </c>
      <c r="H20" s="319" t="s">
        <v>79</v>
      </c>
      <c r="I20" s="317" t="s">
        <v>30</v>
      </c>
      <c r="J20" s="319">
        <v>3</v>
      </c>
      <c r="K20" s="317" t="s">
        <v>31</v>
      </c>
      <c r="L20" s="319" t="s">
        <v>9</v>
      </c>
      <c r="M20" s="317" t="s">
        <v>32</v>
      </c>
      <c r="N20" s="319" t="s">
        <v>9</v>
      </c>
      <c r="O20" s="317" t="s">
        <v>33</v>
      </c>
      <c r="P20" s="319" t="s">
        <v>9</v>
      </c>
      <c r="Q20" s="336" t="s">
        <v>1063</v>
      </c>
      <c r="R20" s="317" t="s">
        <v>80</v>
      </c>
      <c r="S20" s="317" t="s">
        <v>81</v>
      </c>
      <c r="T20" s="321"/>
      <c r="U20" s="316">
        <f t="shared" si="1"/>
        <v>45.6</v>
      </c>
    </row>
    <row r="21" spans="1:21" ht="13.5">
      <c r="A21" s="355">
        <f t="shared" si="0"/>
        <v>15</v>
      </c>
      <c r="B21" s="317">
        <f>RANK(U21,$U$7:$U$26,1)</f>
        <v>15</v>
      </c>
      <c r="C21" s="317" t="s">
        <v>1001</v>
      </c>
      <c r="D21" s="318">
        <v>1</v>
      </c>
      <c r="E21" s="317" t="s">
        <v>901</v>
      </c>
      <c r="F21" s="398">
        <v>4571</v>
      </c>
      <c r="G21" s="317" t="s">
        <v>912</v>
      </c>
      <c r="H21" s="319" t="s">
        <v>79</v>
      </c>
      <c r="I21" s="317" t="s">
        <v>34</v>
      </c>
      <c r="J21" s="319">
        <v>3</v>
      </c>
      <c r="K21" s="317" t="s">
        <v>35</v>
      </c>
      <c r="L21" s="319" t="s">
        <v>9</v>
      </c>
      <c r="M21" s="317" t="s">
        <v>36</v>
      </c>
      <c r="N21" s="319" t="s">
        <v>9</v>
      </c>
      <c r="O21" s="317" t="s">
        <v>37</v>
      </c>
      <c r="P21" s="319" t="s">
        <v>9</v>
      </c>
      <c r="Q21" s="336" t="s">
        <v>1064</v>
      </c>
      <c r="R21" s="317" t="s">
        <v>5</v>
      </c>
      <c r="S21" s="320" t="s">
        <v>79</v>
      </c>
      <c r="T21" s="321"/>
      <c r="U21" s="316">
        <f t="shared" si="1"/>
        <v>45.71</v>
      </c>
    </row>
    <row r="22" spans="1:21" ht="13.5">
      <c r="A22" s="358">
        <f t="shared" si="0"/>
        <v>16</v>
      </c>
      <c r="B22" s="330">
        <v>1</v>
      </c>
      <c r="C22" s="330" t="s">
        <v>902</v>
      </c>
      <c r="D22" s="331">
        <v>1</v>
      </c>
      <c r="E22" s="330" t="s">
        <v>901</v>
      </c>
      <c r="F22" s="401">
        <v>4573</v>
      </c>
      <c r="G22" s="330" t="s">
        <v>1025</v>
      </c>
      <c r="H22" s="332" t="s">
        <v>913</v>
      </c>
      <c r="I22" s="330" t="s">
        <v>50</v>
      </c>
      <c r="J22" s="332">
        <v>3</v>
      </c>
      <c r="K22" s="330" t="s">
        <v>44</v>
      </c>
      <c r="L22" s="332">
        <v>3</v>
      </c>
      <c r="M22" s="330" t="s">
        <v>8</v>
      </c>
      <c r="N22" s="332">
        <v>3</v>
      </c>
      <c r="O22" s="330" t="s">
        <v>45</v>
      </c>
      <c r="P22" s="332">
        <v>3</v>
      </c>
      <c r="Q22" s="144" t="s">
        <v>1065</v>
      </c>
      <c r="R22" s="330" t="s">
        <v>6</v>
      </c>
      <c r="S22" s="330" t="s">
        <v>1026</v>
      </c>
      <c r="T22" s="333"/>
      <c r="U22" s="316">
        <f t="shared" si="1"/>
        <v>45.73</v>
      </c>
    </row>
    <row r="23" spans="1:21" ht="13.5">
      <c r="A23" s="357">
        <f t="shared" si="0"/>
        <v>17</v>
      </c>
      <c r="B23" s="325">
        <v>1</v>
      </c>
      <c r="C23" s="325" t="s">
        <v>1002</v>
      </c>
      <c r="D23" s="326">
        <v>1</v>
      </c>
      <c r="E23" s="325"/>
      <c r="F23" s="400">
        <v>4576</v>
      </c>
      <c r="G23" s="325" t="s">
        <v>999</v>
      </c>
      <c r="H23" s="327" t="s">
        <v>295</v>
      </c>
      <c r="I23" s="325" t="s">
        <v>1015</v>
      </c>
      <c r="J23" s="327">
        <v>3</v>
      </c>
      <c r="K23" s="325" t="s">
        <v>1019</v>
      </c>
      <c r="L23" s="327">
        <v>3</v>
      </c>
      <c r="M23" s="325" t="s">
        <v>1022</v>
      </c>
      <c r="N23" s="327">
        <v>3</v>
      </c>
      <c r="O23" s="325" t="s">
        <v>1024</v>
      </c>
      <c r="P23" s="327">
        <v>2</v>
      </c>
      <c r="Q23" s="338" t="s">
        <v>327</v>
      </c>
      <c r="R23" s="325" t="s">
        <v>671</v>
      </c>
      <c r="S23" s="325" t="s">
        <v>317</v>
      </c>
      <c r="T23" s="328"/>
      <c r="U23" s="316">
        <f t="shared" si="1"/>
        <v>45.76</v>
      </c>
    </row>
    <row r="24" spans="1:21" ht="13.5">
      <c r="A24" s="355">
        <f t="shared" si="0"/>
        <v>18</v>
      </c>
      <c r="B24" s="317"/>
      <c r="C24" s="317"/>
      <c r="D24" s="318"/>
      <c r="E24" s="317"/>
      <c r="F24" s="398">
        <v>4577</v>
      </c>
      <c r="G24" s="317" t="s">
        <v>985</v>
      </c>
      <c r="H24" s="319" t="s">
        <v>244</v>
      </c>
      <c r="I24" s="317" t="s">
        <v>986</v>
      </c>
      <c r="J24" s="319">
        <v>3</v>
      </c>
      <c r="K24" s="317" t="s">
        <v>987</v>
      </c>
      <c r="L24" s="319">
        <v>3</v>
      </c>
      <c r="M24" s="317" t="s">
        <v>988</v>
      </c>
      <c r="N24" s="319">
        <v>3</v>
      </c>
      <c r="O24" s="317" t="s">
        <v>989</v>
      </c>
      <c r="P24" s="319">
        <v>3</v>
      </c>
      <c r="Q24" s="336" t="s">
        <v>1066</v>
      </c>
      <c r="R24" s="317" t="s">
        <v>253</v>
      </c>
      <c r="S24" s="317" t="s">
        <v>248</v>
      </c>
      <c r="T24" s="321"/>
      <c r="U24" s="316">
        <f t="shared" si="1"/>
        <v>45.77</v>
      </c>
    </row>
    <row r="25" spans="1:21" ht="13.5">
      <c r="A25" s="355">
        <f t="shared" si="0"/>
        <v>19</v>
      </c>
      <c r="B25" s="317"/>
      <c r="C25" s="317"/>
      <c r="D25" s="318"/>
      <c r="E25" s="317"/>
      <c r="F25" s="398">
        <v>4583</v>
      </c>
      <c r="G25" s="317" t="s">
        <v>38</v>
      </c>
      <c r="H25" s="319" t="s">
        <v>79</v>
      </c>
      <c r="I25" s="317" t="s">
        <v>39</v>
      </c>
      <c r="J25" s="319">
        <v>2</v>
      </c>
      <c r="K25" s="317" t="s">
        <v>40</v>
      </c>
      <c r="L25" s="319" t="s">
        <v>7</v>
      </c>
      <c r="M25" s="317" t="s">
        <v>41</v>
      </c>
      <c r="N25" s="319" t="s">
        <v>7</v>
      </c>
      <c r="O25" s="317" t="s">
        <v>42</v>
      </c>
      <c r="P25" s="319" t="s">
        <v>7</v>
      </c>
      <c r="Q25" s="336">
        <v>11.03</v>
      </c>
      <c r="R25" s="317" t="s">
        <v>1067</v>
      </c>
      <c r="S25" s="317" t="s">
        <v>100</v>
      </c>
      <c r="T25" s="321"/>
      <c r="U25" s="316">
        <f t="shared" si="1"/>
        <v>45.83</v>
      </c>
    </row>
    <row r="26" spans="1:21" ht="14.25" thickBot="1">
      <c r="A26" s="359">
        <f t="shared" si="0"/>
        <v>20</v>
      </c>
      <c r="B26" s="339">
        <f>RANK(U26,$U$7:$U$26,1)</f>
        <v>20</v>
      </c>
      <c r="C26" s="339" t="s">
        <v>1001</v>
      </c>
      <c r="D26" s="340"/>
      <c r="E26" s="339"/>
      <c r="F26" s="402">
        <v>4587</v>
      </c>
      <c r="G26" s="339" t="s">
        <v>223</v>
      </c>
      <c r="H26" s="341" t="s">
        <v>68</v>
      </c>
      <c r="I26" s="339" t="s">
        <v>1074</v>
      </c>
      <c r="J26" s="341">
        <v>3</v>
      </c>
      <c r="K26" s="339" t="s">
        <v>1068</v>
      </c>
      <c r="L26" s="341">
        <v>3</v>
      </c>
      <c r="M26" s="339" t="s">
        <v>1069</v>
      </c>
      <c r="N26" s="341">
        <v>3</v>
      </c>
      <c r="O26" s="339" t="s">
        <v>1070</v>
      </c>
      <c r="P26" s="341">
        <v>3</v>
      </c>
      <c r="Q26" s="342" t="s">
        <v>1071</v>
      </c>
      <c r="R26" s="339" t="s">
        <v>1072</v>
      </c>
      <c r="S26" s="339" t="s">
        <v>1073</v>
      </c>
      <c r="T26" s="343"/>
      <c r="U26" s="316">
        <f t="shared" si="1"/>
        <v>45.87</v>
      </c>
    </row>
    <row r="27" spans="1:21" ht="13.5">
      <c r="A27" s="228"/>
      <c r="B27" s="228"/>
      <c r="C27" s="228"/>
      <c r="D27" s="228"/>
      <c r="E27" s="228"/>
      <c r="F27" s="334"/>
      <c r="G27" s="316"/>
      <c r="H27" s="205"/>
      <c r="I27" s="316"/>
      <c r="J27" s="316"/>
      <c r="K27" s="316"/>
      <c r="L27" s="316"/>
      <c r="M27" s="316"/>
      <c r="N27" s="316"/>
      <c r="O27" s="316"/>
      <c r="P27" s="316"/>
      <c r="Q27" s="335"/>
      <c r="R27" s="316"/>
      <c r="S27" s="316"/>
      <c r="T27" s="316"/>
      <c r="U27" s="228"/>
    </row>
    <row r="28" spans="1:21" ht="13.5">
      <c r="A28" s="228"/>
      <c r="B28" s="228"/>
      <c r="C28" s="228"/>
      <c r="D28" s="228"/>
      <c r="E28" s="228"/>
      <c r="F28" s="334"/>
      <c r="G28" s="316"/>
      <c r="H28" s="205"/>
      <c r="I28" s="316"/>
      <c r="J28" s="316"/>
      <c r="K28" s="316"/>
      <c r="L28" s="316"/>
      <c r="M28" s="316"/>
      <c r="N28" s="316"/>
      <c r="O28" s="316"/>
      <c r="P28" s="316"/>
      <c r="Q28" s="335"/>
      <c r="R28" s="316"/>
      <c r="S28" s="316"/>
      <c r="T28" s="316"/>
      <c r="U28" s="228"/>
    </row>
    <row r="29" spans="1:21" ht="13.5">
      <c r="A29" s="228"/>
      <c r="B29" s="228"/>
      <c r="C29" s="228"/>
      <c r="D29" s="228"/>
      <c r="E29" s="228"/>
      <c r="F29" s="334"/>
      <c r="G29" s="316"/>
      <c r="H29" s="205"/>
      <c r="I29" s="316"/>
      <c r="J29" s="316"/>
      <c r="K29" s="316"/>
      <c r="L29" s="316"/>
      <c r="M29" s="316"/>
      <c r="N29" s="316"/>
      <c r="O29" s="316"/>
      <c r="P29" s="316"/>
      <c r="Q29" s="335"/>
      <c r="R29" s="316"/>
      <c r="S29" s="316"/>
      <c r="T29" s="316"/>
      <c r="U29" s="228"/>
    </row>
    <row r="30" spans="1:21" ht="13.5">
      <c r="A30" s="228"/>
      <c r="B30" s="228"/>
      <c r="C30" s="228"/>
      <c r="D30" s="228"/>
      <c r="E30" s="228"/>
      <c r="F30" s="334"/>
      <c r="G30" s="316"/>
      <c r="H30" s="205"/>
      <c r="I30" s="316"/>
      <c r="J30" s="316"/>
      <c r="K30" s="316"/>
      <c r="L30" s="316"/>
      <c r="M30" s="316"/>
      <c r="N30" s="316"/>
      <c r="O30" s="316"/>
      <c r="P30" s="316"/>
      <c r="Q30" s="335"/>
      <c r="R30" s="316"/>
      <c r="S30" s="316"/>
      <c r="T30" s="316"/>
      <c r="U30" s="228"/>
    </row>
    <row r="31" spans="1:21" ht="13.5">
      <c r="A31" s="228"/>
      <c r="B31" s="228"/>
      <c r="C31" s="228"/>
      <c r="D31" s="228"/>
      <c r="E31" s="228"/>
      <c r="F31" s="334"/>
      <c r="G31" s="316"/>
      <c r="H31" s="205"/>
      <c r="I31" s="316"/>
      <c r="J31" s="316"/>
      <c r="K31" s="316"/>
      <c r="L31" s="316"/>
      <c r="M31" s="316"/>
      <c r="N31" s="316"/>
      <c r="O31" s="316"/>
      <c r="P31" s="316"/>
      <c r="Q31" s="335"/>
      <c r="R31" s="316"/>
      <c r="S31" s="316"/>
      <c r="T31" s="316"/>
      <c r="U31" s="228"/>
    </row>
    <row r="32" spans="1:21" ht="13.5">
      <c r="A32" s="228"/>
      <c r="B32" s="228"/>
      <c r="C32" s="228"/>
      <c r="D32" s="228"/>
      <c r="E32" s="228"/>
      <c r="F32" s="334"/>
      <c r="G32" s="316"/>
      <c r="H32" s="205"/>
      <c r="I32" s="316"/>
      <c r="J32" s="316"/>
      <c r="K32" s="316"/>
      <c r="L32" s="316"/>
      <c r="M32" s="316"/>
      <c r="N32" s="316"/>
      <c r="O32" s="316"/>
      <c r="P32" s="316"/>
      <c r="Q32" s="335"/>
      <c r="R32" s="316"/>
      <c r="S32" s="316"/>
      <c r="T32" s="316"/>
      <c r="U32" s="228"/>
    </row>
    <row r="33" spans="1:21" ht="13.5">
      <c r="A33" s="228"/>
      <c r="B33" s="228"/>
      <c r="C33" s="228"/>
      <c r="D33" s="228"/>
      <c r="E33" s="228"/>
      <c r="F33" s="334"/>
      <c r="G33" s="316"/>
      <c r="H33" s="205"/>
      <c r="I33" s="316"/>
      <c r="J33" s="316"/>
      <c r="K33" s="316"/>
      <c r="L33" s="316"/>
      <c r="M33" s="316"/>
      <c r="N33" s="316"/>
      <c r="O33" s="316"/>
      <c r="P33" s="316"/>
      <c r="Q33" s="335"/>
      <c r="R33" s="316"/>
      <c r="S33" s="316"/>
      <c r="T33" s="316"/>
      <c r="U33" s="228"/>
    </row>
    <row r="34" spans="1:21" ht="13.5">
      <c r="A34" s="228"/>
      <c r="B34" s="228"/>
      <c r="C34" s="228"/>
      <c r="D34" s="228"/>
      <c r="E34" s="228"/>
      <c r="F34" s="334"/>
      <c r="G34" s="316"/>
      <c r="H34" s="205"/>
      <c r="I34" s="316"/>
      <c r="J34" s="316"/>
      <c r="K34" s="316"/>
      <c r="L34" s="316"/>
      <c r="M34" s="316"/>
      <c r="N34" s="316"/>
      <c r="O34" s="316"/>
      <c r="P34" s="316"/>
      <c r="Q34" s="335"/>
      <c r="R34" s="316"/>
      <c r="S34" s="316"/>
      <c r="T34" s="316"/>
      <c r="U34" s="228"/>
    </row>
    <row r="35" spans="1:21" ht="13.5">
      <c r="A35" s="228"/>
      <c r="B35" s="228"/>
      <c r="C35" s="228"/>
      <c r="D35" s="228"/>
      <c r="E35" s="228"/>
      <c r="F35" s="334"/>
      <c r="G35" s="316"/>
      <c r="H35" s="205"/>
      <c r="I35" s="316"/>
      <c r="J35" s="316"/>
      <c r="K35" s="316"/>
      <c r="L35" s="316"/>
      <c r="M35" s="316"/>
      <c r="N35" s="316"/>
      <c r="O35" s="316"/>
      <c r="P35" s="316"/>
      <c r="Q35" s="335"/>
      <c r="R35" s="316"/>
      <c r="S35" s="316"/>
      <c r="T35" s="316"/>
      <c r="U35" s="228"/>
    </row>
    <row r="36" spans="1:21" ht="13.5">
      <c r="A36" s="228"/>
      <c r="B36" s="228"/>
      <c r="C36" s="228"/>
      <c r="D36" s="228"/>
      <c r="E36" s="228"/>
      <c r="F36" s="334"/>
      <c r="G36" s="316"/>
      <c r="H36" s="205"/>
      <c r="I36" s="316"/>
      <c r="J36" s="316"/>
      <c r="K36" s="316"/>
      <c r="L36" s="316"/>
      <c r="M36" s="316"/>
      <c r="N36" s="316"/>
      <c r="O36" s="316"/>
      <c r="P36" s="316"/>
      <c r="Q36" s="335"/>
      <c r="R36" s="316"/>
      <c r="S36" s="316"/>
      <c r="T36" s="316"/>
      <c r="U36" s="228"/>
    </row>
    <row r="37" spans="1:21" ht="13.5">
      <c r="A37" s="120"/>
      <c r="B37" s="120"/>
      <c r="C37" s="120"/>
      <c r="D37" s="120"/>
      <c r="E37" s="120"/>
      <c r="F37" s="120"/>
      <c r="G37" s="120"/>
      <c r="H37" s="129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</sheetData>
  <mergeCells count="3">
    <mergeCell ref="G3:R3"/>
    <mergeCell ref="G4:R4"/>
    <mergeCell ref="A1:R1"/>
  </mergeCells>
  <printOptions/>
  <pageMargins left="0.75" right="0.75" top="1" bottom="1" header="0.512" footer="0.512"/>
  <pageSetup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SheetLayoutView="100" workbookViewId="0" topLeftCell="A1">
      <selection activeCell="G28" sqref="G28"/>
    </sheetView>
  </sheetViews>
  <sheetFormatPr defaultColWidth="8.88671875" defaultRowHeight="15"/>
  <cols>
    <col min="1" max="1" width="4.10546875" style="13" bestFit="1" customWidth="1"/>
    <col min="2" max="2" width="4.6640625" style="13" hidden="1" customWidth="1"/>
    <col min="3" max="3" width="6.3359375" style="13" hidden="1" customWidth="1"/>
    <col min="4" max="4" width="6.3359375" style="13" bestFit="1" customWidth="1"/>
    <col min="5" max="5" width="4.88671875" style="13" hidden="1" customWidth="1"/>
    <col min="6" max="7" width="9.6640625" style="13" bestFit="1" customWidth="1"/>
    <col min="8" max="9" width="4.6640625" style="18" bestFit="1" customWidth="1"/>
    <col min="10" max="10" width="5.21484375" style="13" bestFit="1" customWidth="1"/>
    <col min="11" max="11" width="11.4453125" style="13" bestFit="1" customWidth="1"/>
    <col min="12" max="12" width="6.3359375" style="13" bestFit="1" customWidth="1"/>
    <col min="13" max="13" width="4.6640625" style="13" bestFit="1" customWidth="1"/>
    <col min="14" max="16384" width="8.88671875" style="13" customWidth="1"/>
  </cols>
  <sheetData>
    <row r="1" spans="1:10" s="1" customFormat="1" ht="13.5">
      <c r="A1" s="455" t="s">
        <v>1056</v>
      </c>
      <c r="B1" s="455"/>
      <c r="C1" s="455"/>
      <c r="D1" s="455"/>
      <c r="E1" s="455"/>
      <c r="F1" s="455"/>
      <c r="G1" s="455"/>
      <c r="H1" s="455"/>
      <c r="I1" s="455"/>
      <c r="J1" s="2"/>
    </row>
    <row r="2" spans="3:256" s="1" customFormat="1" ht="14.25" thickBot="1">
      <c r="C2" s="3"/>
      <c r="H2" s="14"/>
      <c r="I2" s="14"/>
      <c r="J2" s="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s="1" customFormat="1" ht="14.25" customHeight="1">
      <c r="A3" s="202"/>
      <c r="B3" s="202"/>
      <c r="C3" s="207"/>
      <c r="D3" s="451" t="s">
        <v>806</v>
      </c>
      <c r="E3" s="452"/>
      <c r="F3" s="210" t="s">
        <v>855</v>
      </c>
      <c r="G3" s="448" t="s">
        <v>856</v>
      </c>
      <c r="H3" s="448"/>
      <c r="I3" s="448" t="s">
        <v>858</v>
      </c>
      <c r="J3" s="448"/>
      <c r="K3" s="210" t="s">
        <v>857</v>
      </c>
      <c r="L3" s="448" t="s">
        <v>859</v>
      </c>
      <c r="M3" s="449"/>
    </row>
    <row r="4" spans="1:13" s="1" customFormat="1" ht="14.25" customHeight="1">
      <c r="A4" s="202"/>
      <c r="B4" s="202"/>
      <c r="C4" s="207"/>
      <c r="D4" s="213" t="s">
        <v>807</v>
      </c>
      <c r="E4" s="209"/>
      <c r="F4" s="203" t="s">
        <v>860</v>
      </c>
      <c r="G4" s="447" t="s">
        <v>861</v>
      </c>
      <c r="H4" s="447"/>
      <c r="I4" s="447" t="s">
        <v>862</v>
      </c>
      <c r="J4" s="447"/>
      <c r="K4" s="203" t="s">
        <v>863</v>
      </c>
      <c r="L4" s="447" t="s">
        <v>859</v>
      </c>
      <c r="M4" s="450"/>
    </row>
    <row r="5" spans="1:13" s="1" customFormat="1" ht="13.5" customHeight="1" thickBot="1">
      <c r="A5" s="202"/>
      <c r="B5" s="202"/>
      <c r="C5" s="208"/>
      <c r="D5" s="465"/>
      <c r="E5" s="466"/>
      <c r="F5" s="214"/>
      <c r="G5" s="444" t="s">
        <v>864</v>
      </c>
      <c r="H5" s="444"/>
      <c r="I5" s="444" t="s">
        <v>865</v>
      </c>
      <c r="J5" s="444"/>
      <c r="K5" s="214" t="s">
        <v>866</v>
      </c>
      <c r="L5" s="444" t="s">
        <v>859</v>
      </c>
      <c r="M5" s="458"/>
    </row>
    <row r="6" spans="3:256" s="1" customFormat="1" ht="14.25" thickBot="1">
      <c r="C6" s="3"/>
      <c r="J6" s="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14.25" thickBot="1">
      <c r="A7" s="71" t="s">
        <v>618</v>
      </c>
      <c r="B7" s="72" t="s">
        <v>52</v>
      </c>
      <c r="C7" s="72" t="s">
        <v>53</v>
      </c>
      <c r="D7" s="72" t="s">
        <v>64</v>
      </c>
      <c r="E7" s="72" t="s">
        <v>74</v>
      </c>
      <c r="F7" s="72" t="s">
        <v>65</v>
      </c>
      <c r="G7" s="72" t="s">
        <v>75</v>
      </c>
      <c r="H7" s="72" t="s">
        <v>66</v>
      </c>
      <c r="I7" s="72" t="s">
        <v>67</v>
      </c>
      <c r="J7" s="121" t="s">
        <v>69</v>
      </c>
      <c r="K7" s="72" t="s">
        <v>76</v>
      </c>
      <c r="L7" s="72" t="s">
        <v>70</v>
      </c>
      <c r="M7" s="73" t="s">
        <v>71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74">
        <f aca="true" t="shared" si="0" ref="A8:A43">RANK(D8,$D$8:$D$95,0)</f>
        <v>1</v>
      </c>
      <c r="B8" s="4">
        <v>1</v>
      </c>
      <c r="C8" s="4" t="s">
        <v>56</v>
      </c>
      <c r="D8" s="403">
        <v>195</v>
      </c>
      <c r="E8" s="187"/>
      <c r="F8" s="4" t="s">
        <v>210</v>
      </c>
      <c r="G8" s="4" t="s">
        <v>620</v>
      </c>
      <c r="H8" s="189">
        <v>3</v>
      </c>
      <c r="I8" s="189" t="s">
        <v>73</v>
      </c>
      <c r="J8" s="184">
        <v>10.01</v>
      </c>
      <c r="K8" s="4" t="s">
        <v>211</v>
      </c>
      <c r="L8" s="4" t="s">
        <v>218</v>
      </c>
      <c r="M8" s="8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13.5">
      <c r="A9" s="83">
        <f t="shared" si="0"/>
        <v>2</v>
      </c>
      <c r="B9" s="5">
        <v>1</v>
      </c>
      <c r="C9" s="5" t="s">
        <v>56</v>
      </c>
      <c r="D9" s="404">
        <v>191</v>
      </c>
      <c r="E9" s="109"/>
      <c r="F9" s="5" t="s">
        <v>279</v>
      </c>
      <c r="G9" s="5" t="s">
        <v>629</v>
      </c>
      <c r="H9" s="15">
        <v>3</v>
      </c>
      <c r="I9" s="15" t="s">
        <v>630</v>
      </c>
      <c r="J9" s="8" t="s">
        <v>662</v>
      </c>
      <c r="K9" s="5" t="s">
        <v>669</v>
      </c>
      <c r="L9" s="5" t="s">
        <v>631</v>
      </c>
      <c r="M9" s="8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13.5">
      <c r="A10" s="83">
        <f t="shared" si="0"/>
        <v>3</v>
      </c>
      <c r="B10" s="5">
        <v>1</v>
      </c>
      <c r="C10" s="5" t="s">
        <v>56</v>
      </c>
      <c r="D10" s="404">
        <v>186</v>
      </c>
      <c r="E10" s="109"/>
      <c r="F10" s="5" t="s">
        <v>376</v>
      </c>
      <c r="G10" s="5" t="s">
        <v>377</v>
      </c>
      <c r="H10" s="15">
        <v>3</v>
      </c>
      <c r="I10" s="15" t="s">
        <v>295</v>
      </c>
      <c r="J10" s="8" t="s">
        <v>337</v>
      </c>
      <c r="K10" s="5" t="s">
        <v>442</v>
      </c>
      <c r="L10" s="5" t="s">
        <v>647</v>
      </c>
      <c r="M10" s="8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83">
        <f t="shared" si="0"/>
        <v>4</v>
      </c>
      <c r="B11" s="5">
        <v>1</v>
      </c>
      <c r="C11" s="5" t="s">
        <v>56</v>
      </c>
      <c r="D11" s="405">
        <v>180</v>
      </c>
      <c r="E11" s="23"/>
      <c r="F11" s="27" t="s">
        <v>649</v>
      </c>
      <c r="G11" s="27" t="s">
        <v>444</v>
      </c>
      <c r="H11" s="34">
        <v>2</v>
      </c>
      <c r="I11" s="38" t="s">
        <v>79</v>
      </c>
      <c r="J11" s="41" t="s">
        <v>652</v>
      </c>
      <c r="K11" s="27" t="s">
        <v>1036</v>
      </c>
      <c r="L11" s="27" t="s">
        <v>89</v>
      </c>
      <c r="M11" s="8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13.5">
      <c r="A12" s="86">
        <f t="shared" si="0"/>
        <v>5</v>
      </c>
      <c r="B12" s="6">
        <v>1</v>
      </c>
      <c r="C12" s="6" t="s">
        <v>56</v>
      </c>
      <c r="D12" s="406">
        <v>179</v>
      </c>
      <c r="E12" s="183"/>
      <c r="F12" s="6" t="s">
        <v>212</v>
      </c>
      <c r="G12" s="6" t="s">
        <v>621</v>
      </c>
      <c r="H12" s="16">
        <v>3</v>
      </c>
      <c r="I12" s="16" t="s">
        <v>73</v>
      </c>
      <c r="J12" s="9" t="s">
        <v>659</v>
      </c>
      <c r="K12" s="6" t="s">
        <v>187</v>
      </c>
      <c r="L12" s="6" t="s">
        <v>186</v>
      </c>
      <c r="M12" s="8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13.5">
      <c r="A13" s="88">
        <f t="shared" si="0"/>
        <v>6</v>
      </c>
      <c r="B13" s="7">
        <v>1</v>
      </c>
      <c r="C13" s="7" t="s">
        <v>56</v>
      </c>
      <c r="D13" s="407">
        <v>175</v>
      </c>
      <c r="E13" s="119"/>
      <c r="F13" s="7" t="s">
        <v>380</v>
      </c>
      <c r="G13" s="7" t="s">
        <v>325</v>
      </c>
      <c r="H13" s="17">
        <v>2</v>
      </c>
      <c r="I13" s="17" t="s">
        <v>295</v>
      </c>
      <c r="J13" s="10" t="s">
        <v>381</v>
      </c>
      <c r="K13" s="7" t="s">
        <v>382</v>
      </c>
      <c r="L13" s="7" t="s">
        <v>383</v>
      </c>
      <c r="M13" s="8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13.5">
      <c r="A14" s="83">
        <f t="shared" si="0"/>
        <v>6</v>
      </c>
      <c r="B14" s="5">
        <v>1</v>
      </c>
      <c r="C14" s="5" t="s">
        <v>56</v>
      </c>
      <c r="D14" s="404">
        <v>175</v>
      </c>
      <c r="E14" s="109"/>
      <c r="F14" s="5" t="s">
        <v>622</v>
      </c>
      <c r="G14" s="5" t="s">
        <v>623</v>
      </c>
      <c r="H14" s="15">
        <v>3</v>
      </c>
      <c r="I14" s="15" t="s">
        <v>73</v>
      </c>
      <c r="J14" s="8" t="s">
        <v>660</v>
      </c>
      <c r="K14" s="5" t="s">
        <v>168</v>
      </c>
      <c r="L14" s="5" t="s">
        <v>172</v>
      </c>
      <c r="M14" s="8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13.5">
      <c r="A15" s="83">
        <f t="shared" si="0"/>
        <v>6</v>
      </c>
      <c r="B15" s="5">
        <v>1</v>
      </c>
      <c r="C15" s="5" t="s">
        <v>56</v>
      </c>
      <c r="D15" s="404">
        <v>175</v>
      </c>
      <c r="E15" s="109"/>
      <c r="F15" s="5" t="s">
        <v>281</v>
      </c>
      <c r="G15" s="5" t="s">
        <v>632</v>
      </c>
      <c r="H15" s="15">
        <v>3</v>
      </c>
      <c r="I15" s="15" t="s">
        <v>244</v>
      </c>
      <c r="J15" s="8" t="s">
        <v>663</v>
      </c>
      <c r="K15" s="5" t="s">
        <v>253</v>
      </c>
      <c r="L15" s="5" t="s">
        <v>248</v>
      </c>
      <c r="M15" s="8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13.5">
      <c r="A16" s="83">
        <f t="shared" si="0"/>
        <v>6</v>
      </c>
      <c r="B16" s="5">
        <v>1</v>
      </c>
      <c r="C16" s="5" t="s">
        <v>56</v>
      </c>
      <c r="D16" s="404">
        <v>175</v>
      </c>
      <c r="E16" s="109"/>
      <c r="F16" s="5" t="s">
        <v>282</v>
      </c>
      <c r="G16" s="5" t="s">
        <v>633</v>
      </c>
      <c r="H16" s="15">
        <v>3</v>
      </c>
      <c r="I16" s="15" t="s">
        <v>244</v>
      </c>
      <c r="J16" s="8" t="s">
        <v>663</v>
      </c>
      <c r="K16" s="5" t="s">
        <v>253</v>
      </c>
      <c r="L16" s="5" t="s">
        <v>248</v>
      </c>
      <c r="M16" s="8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13.5">
      <c r="A17" s="86">
        <f t="shared" si="0"/>
        <v>6</v>
      </c>
      <c r="B17" s="6">
        <v>1</v>
      </c>
      <c r="C17" s="6" t="s">
        <v>56</v>
      </c>
      <c r="D17" s="408">
        <v>175</v>
      </c>
      <c r="E17" s="188"/>
      <c r="F17" s="122" t="s">
        <v>132</v>
      </c>
      <c r="G17" s="122" t="s">
        <v>580</v>
      </c>
      <c r="H17" s="190">
        <v>2</v>
      </c>
      <c r="I17" s="39" t="s">
        <v>79</v>
      </c>
      <c r="J17" s="134" t="s">
        <v>653</v>
      </c>
      <c r="K17" s="122" t="s">
        <v>80</v>
      </c>
      <c r="L17" s="30" t="s">
        <v>81</v>
      </c>
      <c r="M17" s="87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13.5">
      <c r="A18" s="88">
        <f t="shared" si="0"/>
        <v>6</v>
      </c>
      <c r="B18" s="7">
        <v>1</v>
      </c>
      <c r="C18" s="7" t="s">
        <v>56</v>
      </c>
      <c r="D18" s="407">
        <v>175</v>
      </c>
      <c r="E18" s="119"/>
      <c r="F18" s="7" t="s">
        <v>760</v>
      </c>
      <c r="G18" s="7" t="s">
        <v>761</v>
      </c>
      <c r="H18" s="17">
        <v>3</v>
      </c>
      <c r="I18" s="17" t="s">
        <v>762</v>
      </c>
      <c r="J18" s="10" t="s">
        <v>653</v>
      </c>
      <c r="K18" s="7" t="s">
        <v>763</v>
      </c>
      <c r="L18" s="7" t="s">
        <v>764</v>
      </c>
      <c r="M18" s="8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13.5">
      <c r="A19" s="83">
        <f t="shared" si="0"/>
        <v>6</v>
      </c>
      <c r="B19" s="5">
        <v>1</v>
      </c>
      <c r="C19" s="5" t="s">
        <v>56</v>
      </c>
      <c r="D19" s="404">
        <v>175</v>
      </c>
      <c r="E19" s="109"/>
      <c r="F19" s="5" t="s">
        <v>765</v>
      </c>
      <c r="G19" s="5" t="s">
        <v>766</v>
      </c>
      <c r="H19" s="15">
        <v>3</v>
      </c>
      <c r="I19" s="15" t="s">
        <v>762</v>
      </c>
      <c r="J19" s="8" t="s">
        <v>767</v>
      </c>
      <c r="K19" s="5" t="s">
        <v>768</v>
      </c>
      <c r="L19" s="5" t="s">
        <v>769</v>
      </c>
      <c r="M19" s="8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13.5">
      <c r="A20" s="83">
        <f t="shared" si="0"/>
        <v>6</v>
      </c>
      <c r="B20" s="5">
        <v>1</v>
      </c>
      <c r="C20" s="5" t="s">
        <v>56</v>
      </c>
      <c r="D20" s="404">
        <v>175</v>
      </c>
      <c r="E20" s="109"/>
      <c r="F20" s="5" t="s">
        <v>213</v>
      </c>
      <c r="G20" s="5" t="s">
        <v>770</v>
      </c>
      <c r="H20" s="15">
        <v>3</v>
      </c>
      <c r="I20" s="15" t="s">
        <v>771</v>
      </c>
      <c r="J20" s="8" t="s">
        <v>772</v>
      </c>
      <c r="K20" s="5" t="s">
        <v>287</v>
      </c>
      <c r="L20" s="5" t="s">
        <v>773</v>
      </c>
      <c r="M20" s="8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13.5">
      <c r="A21" s="83">
        <f t="shared" si="0"/>
        <v>6</v>
      </c>
      <c r="B21" s="5">
        <v>1</v>
      </c>
      <c r="C21" s="5" t="s">
        <v>56</v>
      </c>
      <c r="D21" s="404">
        <v>175</v>
      </c>
      <c r="E21" s="109"/>
      <c r="F21" s="5" t="s">
        <v>378</v>
      </c>
      <c r="G21" s="5" t="s">
        <v>379</v>
      </c>
      <c r="H21" s="15">
        <v>3</v>
      </c>
      <c r="I21" s="15" t="s">
        <v>774</v>
      </c>
      <c r="J21" s="8" t="s">
        <v>775</v>
      </c>
      <c r="K21" s="5" t="s">
        <v>287</v>
      </c>
      <c r="L21" s="5" t="s">
        <v>270</v>
      </c>
      <c r="M21" s="8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13.5">
      <c r="A22" s="86">
        <f t="shared" si="0"/>
        <v>6</v>
      </c>
      <c r="B22" s="6">
        <v>1</v>
      </c>
      <c r="C22" s="6" t="s">
        <v>56</v>
      </c>
      <c r="D22" s="408">
        <v>175</v>
      </c>
      <c r="E22" s="188"/>
      <c r="F22" s="122" t="s">
        <v>650</v>
      </c>
      <c r="G22" s="122" t="s">
        <v>776</v>
      </c>
      <c r="H22" s="190">
        <v>3</v>
      </c>
      <c r="I22" s="39" t="s">
        <v>79</v>
      </c>
      <c r="J22" s="134" t="s">
        <v>777</v>
      </c>
      <c r="K22" s="122" t="s">
        <v>746</v>
      </c>
      <c r="L22" s="30" t="s">
        <v>68</v>
      </c>
      <c r="M22" s="87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13.5">
      <c r="A23" s="88">
        <f t="shared" si="0"/>
        <v>16</v>
      </c>
      <c r="B23" s="7">
        <v>1</v>
      </c>
      <c r="C23" s="7" t="s">
        <v>56</v>
      </c>
      <c r="D23" s="407">
        <v>173</v>
      </c>
      <c r="E23" s="119"/>
      <c r="F23" s="7" t="s">
        <v>384</v>
      </c>
      <c r="G23" s="7" t="s">
        <v>334</v>
      </c>
      <c r="H23" s="17">
        <v>3</v>
      </c>
      <c r="I23" s="17" t="s">
        <v>295</v>
      </c>
      <c r="J23" s="10" t="s">
        <v>327</v>
      </c>
      <c r="K23" s="7" t="s">
        <v>671</v>
      </c>
      <c r="L23" s="7" t="s">
        <v>317</v>
      </c>
      <c r="M23" s="89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13.5">
      <c r="A24" s="83">
        <f t="shared" si="0"/>
        <v>16</v>
      </c>
      <c r="B24" s="5">
        <v>1</v>
      </c>
      <c r="C24" s="5" t="s">
        <v>56</v>
      </c>
      <c r="D24" s="404">
        <v>173</v>
      </c>
      <c r="E24" s="109"/>
      <c r="F24" s="5" t="s">
        <v>283</v>
      </c>
      <c r="G24" s="5" t="s">
        <v>634</v>
      </c>
      <c r="H24" s="15">
        <v>2</v>
      </c>
      <c r="I24" s="15" t="s">
        <v>244</v>
      </c>
      <c r="J24" s="8" t="s">
        <v>664</v>
      </c>
      <c r="K24" s="5" t="s">
        <v>245</v>
      </c>
      <c r="L24" s="5" t="s">
        <v>246</v>
      </c>
      <c r="M24" s="8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13.5">
      <c r="A25" s="83">
        <f t="shared" si="0"/>
        <v>18</v>
      </c>
      <c r="B25" s="5">
        <v>1</v>
      </c>
      <c r="C25" s="5" t="s">
        <v>56</v>
      </c>
      <c r="D25" s="404">
        <v>171</v>
      </c>
      <c r="E25" s="109"/>
      <c r="F25" s="5" t="s">
        <v>627</v>
      </c>
      <c r="G25" s="5" t="s">
        <v>628</v>
      </c>
      <c r="H25" s="15">
        <v>3</v>
      </c>
      <c r="I25" s="15" t="s">
        <v>177</v>
      </c>
      <c r="J25" s="8" t="s">
        <v>661</v>
      </c>
      <c r="K25" s="5" t="s">
        <v>673</v>
      </c>
      <c r="L25" s="5" t="s">
        <v>571</v>
      </c>
      <c r="M25" s="8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13.5">
      <c r="A26" s="83">
        <f t="shared" si="0"/>
        <v>18</v>
      </c>
      <c r="B26" s="5">
        <v>1</v>
      </c>
      <c r="C26" s="5" t="s">
        <v>56</v>
      </c>
      <c r="D26" s="404">
        <v>171</v>
      </c>
      <c r="E26" s="109"/>
      <c r="F26" s="5" t="s">
        <v>635</v>
      </c>
      <c r="G26" s="5" t="s">
        <v>636</v>
      </c>
      <c r="H26" s="15">
        <v>3</v>
      </c>
      <c r="I26" s="15" t="s">
        <v>244</v>
      </c>
      <c r="J26" s="8" t="s">
        <v>664</v>
      </c>
      <c r="K26" s="5" t="s">
        <v>245</v>
      </c>
      <c r="L26" s="5" t="s">
        <v>246</v>
      </c>
      <c r="M26" s="8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" customFormat="1" ht="13.5">
      <c r="A27" s="86">
        <f t="shared" si="0"/>
        <v>20</v>
      </c>
      <c r="B27" s="6">
        <v>1</v>
      </c>
      <c r="C27" s="6" t="s">
        <v>56</v>
      </c>
      <c r="D27" s="406">
        <v>170</v>
      </c>
      <c r="E27" s="183"/>
      <c r="F27" s="6" t="s">
        <v>133</v>
      </c>
      <c r="G27" s="6" t="s">
        <v>611</v>
      </c>
      <c r="H27" s="16">
        <v>3</v>
      </c>
      <c r="I27" s="16" t="s">
        <v>79</v>
      </c>
      <c r="J27" s="9" t="s">
        <v>655</v>
      </c>
      <c r="K27" s="6" t="s">
        <v>134</v>
      </c>
      <c r="L27" s="6" t="s">
        <v>100</v>
      </c>
      <c r="M27" s="8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" customFormat="1" ht="13.5">
      <c r="A28" s="88">
        <f t="shared" si="0"/>
        <v>20</v>
      </c>
      <c r="B28" s="7">
        <v>1</v>
      </c>
      <c r="C28" s="7" t="s">
        <v>56</v>
      </c>
      <c r="D28" s="407">
        <v>170</v>
      </c>
      <c r="E28" s="119" t="s">
        <v>275</v>
      </c>
      <c r="F28" s="7" t="s">
        <v>284</v>
      </c>
      <c r="G28" s="7" t="s">
        <v>637</v>
      </c>
      <c r="H28" s="17">
        <v>3</v>
      </c>
      <c r="I28" s="17" t="s">
        <v>244</v>
      </c>
      <c r="J28" s="10" t="s">
        <v>665</v>
      </c>
      <c r="K28" s="7" t="s">
        <v>1033</v>
      </c>
      <c r="L28" s="7" t="s">
        <v>248</v>
      </c>
      <c r="M28" s="89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" customFormat="1" ht="13.5">
      <c r="A29" s="83">
        <f t="shared" si="0"/>
        <v>20</v>
      </c>
      <c r="B29" s="5">
        <v>1</v>
      </c>
      <c r="C29" s="5" t="s">
        <v>56</v>
      </c>
      <c r="D29" s="404">
        <v>170</v>
      </c>
      <c r="E29" s="109"/>
      <c r="F29" s="5" t="s">
        <v>135</v>
      </c>
      <c r="G29" s="5" t="s">
        <v>612</v>
      </c>
      <c r="H29" s="15">
        <v>3</v>
      </c>
      <c r="I29" s="15" t="s">
        <v>79</v>
      </c>
      <c r="J29" s="8" t="s">
        <v>656</v>
      </c>
      <c r="K29" s="5" t="s">
        <v>115</v>
      </c>
      <c r="L29" s="5" t="s">
        <v>93</v>
      </c>
      <c r="M29" s="8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" customFormat="1" ht="13.5">
      <c r="A30" s="83">
        <f t="shared" si="0"/>
        <v>20</v>
      </c>
      <c r="B30" s="5">
        <v>1</v>
      </c>
      <c r="C30" s="5" t="s">
        <v>56</v>
      </c>
      <c r="D30" s="404">
        <v>170</v>
      </c>
      <c r="E30" s="109"/>
      <c r="F30" s="5" t="s">
        <v>391</v>
      </c>
      <c r="G30" s="5" t="s">
        <v>392</v>
      </c>
      <c r="H30" s="15">
        <v>3</v>
      </c>
      <c r="I30" s="15" t="s">
        <v>295</v>
      </c>
      <c r="J30" s="8" t="s">
        <v>327</v>
      </c>
      <c r="K30" s="5" t="s">
        <v>672</v>
      </c>
      <c r="L30" s="5" t="s">
        <v>648</v>
      </c>
      <c r="M30" s="8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" customFormat="1" ht="13.5">
      <c r="A31" s="83">
        <f t="shared" si="0"/>
        <v>20</v>
      </c>
      <c r="B31" s="5">
        <v>1</v>
      </c>
      <c r="C31" s="5" t="s">
        <v>56</v>
      </c>
      <c r="D31" s="404">
        <v>170</v>
      </c>
      <c r="E31" s="109"/>
      <c r="F31" s="5" t="s">
        <v>136</v>
      </c>
      <c r="G31" s="5" t="s">
        <v>613</v>
      </c>
      <c r="H31" s="15">
        <v>3</v>
      </c>
      <c r="I31" s="15" t="s">
        <v>79</v>
      </c>
      <c r="J31" s="8" t="s">
        <v>657</v>
      </c>
      <c r="K31" s="5" t="s">
        <v>98</v>
      </c>
      <c r="L31" s="5" t="s">
        <v>89</v>
      </c>
      <c r="M31" s="8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" customFormat="1" ht="13.5">
      <c r="A32" s="86">
        <f t="shared" si="0"/>
        <v>20</v>
      </c>
      <c r="B32" s="6">
        <v>1</v>
      </c>
      <c r="C32" s="6" t="s">
        <v>56</v>
      </c>
      <c r="D32" s="406">
        <v>170</v>
      </c>
      <c r="E32" s="183"/>
      <c r="F32" s="6" t="s">
        <v>385</v>
      </c>
      <c r="G32" s="6" t="s">
        <v>386</v>
      </c>
      <c r="H32" s="16">
        <v>3</v>
      </c>
      <c r="I32" s="16" t="s">
        <v>295</v>
      </c>
      <c r="J32" s="9" t="s">
        <v>320</v>
      </c>
      <c r="K32" s="6" t="s">
        <v>353</v>
      </c>
      <c r="L32" s="6" t="s">
        <v>321</v>
      </c>
      <c r="M32" s="87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" customFormat="1" ht="13.5">
      <c r="A33" s="88">
        <f t="shared" si="0"/>
        <v>20</v>
      </c>
      <c r="B33" s="7">
        <v>1</v>
      </c>
      <c r="C33" s="7" t="s">
        <v>56</v>
      </c>
      <c r="D33" s="407">
        <v>170</v>
      </c>
      <c r="E33" s="119"/>
      <c r="F33" s="7" t="s">
        <v>614</v>
      </c>
      <c r="G33" s="7" t="s">
        <v>615</v>
      </c>
      <c r="H33" s="17">
        <v>3</v>
      </c>
      <c r="I33" s="17" t="s">
        <v>79</v>
      </c>
      <c r="J33" s="10" t="s">
        <v>658</v>
      </c>
      <c r="K33" s="7" t="s">
        <v>92</v>
      </c>
      <c r="L33" s="7" t="s">
        <v>93</v>
      </c>
      <c r="M33" s="89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" customFormat="1" ht="13.5">
      <c r="A34" s="83">
        <f t="shared" si="0"/>
        <v>20</v>
      </c>
      <c r="B34" s="5">
        <v>1</v>
      </c>
      <c r="C34" s="5" t="s">
        <v>56</v>
      </c>
      <c r="D34" s="404">
        <v>170</v>
      </c>
      <c r="E34" s="109"/>
      <c r="F34" s="5" t="s">
        <v>387</v>
      </c>
      <c r="G34" s="5" t="s">
        <v>388</v>
      </c>
      <c r="H34" s="15">
        <v>3</v>
      </c>
      <c r="I34" s="15" t="s">
        <v>295</v>
      </c>
      <c r="J34" s="8" t="s">
        <v>335</v>
      </c>
      <c r="K34" s="5" t="s">
        <v>336</v>
      </c>
      <c r="L34" s="5" t="s">
        <v>317</v>
      </c>
      <c r="M34" s="84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" customFormat="1" ht="13.5">
      <c r="A35" s="83">
        <f t="shared" si="0"/>
        <v>20</v>
      </c>
      <c r="B35" s="5">
        <v>1</v>
      </c>
      <c r="C35" s="5" t="s">
        <v>56</v>
      </c>
      <c r="D35" s="404">
        <v>170</v>
      </c>
      <c r="E35" s="109"/>
      <c r="F35" s="5" t="s">
        <v>389</v>
      </c>
      <c r="G35" s="5" t="s">
        <v>390</v>
      </c>
      <c r="H35" s="15">
        <v>2</v>
      </c>
      <c r="I35" s="15" t="s">
        <v>295</v>
      </c>
      <c r="J35" s="8" t="s">
        <v>335</v>
      </c>
      <c r="K35" s="5" t="s">
        <v>336</v>
      </c>
      <c r="L35" s="5" t="s">
        <v>317</v>
      </c>
      <c r="M35" s="8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" customFormat="1" ht="13.5">
      <c r="A36" s="83">
        <f t="shared" si="0"/>
        <v>20</v>
      </c>
      <c r="B36" s="5">
        <v>1</v>
      </c>
      <c r="C36" s="5" t="s">
        <v>56</v>
      </c>
      <c r="D36" s="404">
        <v>170</v>
      </c>
      <c r="E36" s="109"/>
      <c r="F36" s="5" t="s">
        <v>137</v>
      </c>
      <c r="G36" s="5" t="s">
        <v>616</v>
      </c>
      <c r="H36" s="15">
        <v>3</v>
      </c>
      <c r="I36" s="15" t="s">
        <v>79</v>
      </c>
      <c r="J36" s="8" t="s">
        <v>653</v>
      </c>
      <c r="K36" s="5" t="s">
        <v>80</v>
      </c>
      <c r="L36" s="5" t="s">
        <v>81</v>
      </c>
      <c r="M36" s="84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" customFormat="1" ht="13.5">
      <c r="A37" s="86">
        <f t="shared" si="0"/>
        <v>20</v>
      </c>
      <c r="B37" s="6">
        <v>1</v>
      </c>
      <c r="C37" s="6" t="s">
        <v>56</v>
      </c>
      <c r="D37" s="406">
        <v>170</v>
      </c>
      <c r="E37" s="183"/>
      <c r="F37" s="6" t="s">
        <v>651</v>
      </c>
      <c r="G37" s="6" t="s">
        <v>619</v>
      </c>
      <c r="H37" s="16">
        <v>3</v>
      </c>
      <c r="I37" s="16" t="s">
        <v>79</v>
      </c>
      <c r="J37" s="9" t="s">
        <v>653</v>
      </c>
      <c r="K37" s="6" t="s">
        <v>80</v>
      </c>
      <c r="L37" s="6" t="s">
        <v>81</v>
      </c>
      <c r="M37" s="87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" customFormat="1" ht="13.5">
      <c r="A38" s="88">
        <f t="shared" si="0"/>
        <v>20</v>
      </c>
      <c r="B38" s="7">
        <v>1</v>
      </c>
      <c r="C38" s="7" t="s">
        <v>56</v>
      </c>
      <c r="D38" s="407">
        <v>170</v>
      </c>
      <c r="E38" s="119"/>
      <c r="F38" s="7" t="s">
        <v>638</v>
      </c>
      <c r="G38" s="7" t="s">
        <v>639</v>
      </c>
      <c r="H38" s="17">
        <v>3</v>
      </c>
      <c r="I38" s="17" t="s">
        <v>244</v>
      </c>
      <c r="J38" s="10" t="s">
        <v>664</v>
      </c>
      <c r="K38" s="7" t="s">
        <v>268</v>
      </c>
      <c r="L38" s="7" t="s">
        <v>269</v>
      </c>
      <c r="M38" s="89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1" customFormat="1" ht="13.5">
      <c r="A39" s="83">
        <f t="shared" si="0"/>
        <v>20</v>
      </c>
      <c r="B39" s="5">
        <v>1</v>
      </c>
      <c r="C39" s="5" t="s">
        <v>56</v>
      </c>
      <c r="D39" s="404">
        <v>170</v>
      </c>
      <c r="E39" s="109"/>
      <c r="F39" s="5" t="s">
        <v>285</v>
      </c>
      <c r="G39" s="5" t="s">
        <v>640</v>
      </c>
      <c r="H39" s="15">
        <v>3</v>
      </c>
      <c r="I39" s="15" t="s">
        <v>630</v>
      </c>
      <c r="J39" s="8" t="s">
        <v>666</v>
      </c>
      <c r="K39" s="5" t="s">
        <v>757</v>
      </c>
      <c r="L39" s="5" t="s">
        <v>641</v>
      </c>
      <c r="M39" s="84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1" customFormat="1" ht="13.5">
      <c r="A40" s="83">
        <f t="shared" si="0"/>
        <v>20</v>
      </c>
      <c r="B40" s="5">
        <v>1</v>
      </c>
      <c r="C40" s="5" t="s">
        <v>56</v>
      </c>
      <c r="D40" s="404">
        <v>170</v>
      </c>
      <c r="E40" s="109"/>
      <c r="F40" s="5" t="s">
        <v>286</v>
      </c>
      <c r="G40" s="5" t="s">
        <v>642</v>
      </c>
      <c r="H40" s="15">
        <v>3</v>
      </c>
      <c r="I40" s="15" t="s">
        <v>630</v>
      </c>
      <c r="J40" s="8" t="s">
        <v>666</v>
      </c>
      <c r="K40" s="5" t="s">
        <v>758</v>
      </c>
      <c r="L40" s="5" t="s">
        <v>643</v>
      </c>
      <c r="M40" s="84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1" customFormat="1" ht="13.5">
      <c r="A41" s="83">
        <f t="shared" si="0"/>
        <v>20</v>
      </c>
      <c r="B41" s="5">
        <v>1</v>
      </c>
      <c r="C41" s="5" t="s">
        <v>56</v>
      </c>
      <c r="D41" s="404">
        <v>170</v>
      </c>
      <c r="E41" s="109"/>
      <c r="F41" s="5" t="s">
        <v>644</v>
      </c>
      <c r="G41" s="5" t="s">
        <v>645</v>
      </c>
      <c r="H41" s="15">
        <v>3</v>
      </c>
      <c r="I41" s="15" t="s">
        <v>630</v>
      </c>
      <c r="J41" s="8" t="s">
        <v>666</v>
      </c>
      <c r="K41" s="5" t="s">
        <v>759</v>
      </c>
      <c r="L41" s="5" t="s">
        <v>646</v>
      </c>
      <c r="M41" s="8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" customFormat="1" ht="13.5">
      <c r="A42" s="86">
        <f t="shared" si="0"/>
        <v>20</v>
      </c>
      <c r="B42" s="6">
        <v>1</v>
      </c>
      <c r="C42" s="6" t="s">
        <v>56</v>
      </c>
      <c r="D42" s="406">
        <v>170</v>
      </c>
      <c r="E42" s="183"/>
      <c r="F42" s="6" t="s">
        <v>214</v>
      </c>
      <c r="G42" s="6" t="s">
        <v>624</v>
      </c>
      <c r="H42" s="16">
        <v>2</v>
      </c>
      <c r="I42" s="16" t="s">
        <v>73</v>
      </c>
      <c r="J42" s="9">
        <v>10.14</v>
      </c>
      <c r="K42" s="6" t="s">
        <v>667</v>
      </c>
      <c r="L42" s="6" t="s">
        <v>183</v>
      </c>
      <c r="M42" s="87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" customFormat="1" ht="14.25" thickBot="1">
      <c r="A43" s="181">
        <f t="shared" si="0"/>
        <v>20</v>
      </c>
      <c r="B43" s="182">
        <v>1</v>
      </c>
      <c r="C43" s="182" t="s">
        <v>56</v>
      </c>
      <c r="D43" s="409">
        <v>170</v>
      </c>
      <c r="E43" s="217"/>
      <c r="F43" s="182" t="s">
        <v>215</v>
      </c>
      <c r="G43" s="182" t="s">
        <v>625</v>
      </c>
      <c r="H43" s="218">
        <v>2</v>
      </c>
      <c r="I43" s="218" t="s">
        <v>73</v>
      </c>
      <c r="J43" s="216">
        <v>10.19</v>
      </c>
      <c r="K43" s="182" t="s">
        <v>668</v>
      </c>
      <c r="L43" s="182" t="s">
        <v>172</v>
      </c>
      <c r="M43" s="194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13" ht="13.5">
      <c r="A44" s="120"/>
      <c r="B44" s="120"/>
      <c r="C44" s="120"/>
      <c r="D44" s="120"/>
      <c r="E44" s="120"/>
      <c r="F44" s="120"/>
      <c r="G44" s="120"/>
      <c r="H44" s="129"/>
      <c r="I44" s="129"/>
      <c r="J44" s="120"/>
      <c r="K44" s="120"/>
      <c r="L44" s="120"/>
      <c r="M44" s="120"/>
    </row>
  </sheetData>
  <mergeCells count="12">
    <mergeCell ref="L3:M3"/>
    <mergeCell ref="D5:E5"/>
    <mergeCell ref="G5:H5"/>
    <mergeCell ref="I5:J5"/>
    <mergeCell ref="L5:M5"/>
    <mergeCell ref="G4:H4"/>
    <mergeCell ref="I4:J4"/>
    <mergeCell ref="L4:M4"/>
    <mergeCell ref="D3:E3"/>
    <mergeCell ref="G3:H3"/>
    <mergeCell ref="I3:J3"/>
    <mergeCell ref="A1:I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Yutaka Shintani</cp:lastModifiedBy>
  <cp:lastPrinted>2007-02-01T05:09:11Z</cp:lastPrinted>
  <dcterms:created xsi:type="dcterms:W3CDTF">2002-12-11T12:30:33Z</dcterms:created>
  <dcterms:modified xsi:type="dcterms:W3CDTF">2007-03-08T05:38:49Z</dcterms:modified>
  <cp:category/>
  <cp:version/>
  <cp:contentType/>
  <cp:contentStatus/>
</cp:coreProperties>
</file>