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59" activeTab="9"/>
  </bookViews>
  <sheets>
    <sheet name="女100m" sheetId="1" r:id="rId1"/>
    <sheet name="女200m" sheetId="2" r:id="rId2"/>
    <sheet name="女800m" sheetId="3" r:id="rId3"/>
    <sheet name="女1500m" sheetId="4" r:id="rId4"/>
    <sheet name="女100mH" sheetId="5" r:id="rId5"/>
    <sheet name="4×100mR" sheetId="6" r:id="rId6"/>
    <sheet name="女走高跳" sheetId="7" r:id="rId7"/>
    <sheet name="女走幅跳" sheetId="8" r:id="rId8"/>
    <sheet name="女砲丸投" sheetId="9" r:id="rId9"/>
    <sheet name="女四種" sheetId="10" r:id="rId10"/>
  </sheets>
  <definedNames>
    <definedName name="_xlnm.Print_Area" localSheetId="5">'4×100mR'!$A$1:$T$26</definedName>
    <definedName name="_xlnm.Print_Area" localSheetId="0">'女100m'!$A$1:$M$28</definedName>
    <definedName name="_xlnm.Print_Area" localSheetId="4">'女100mH'!$A$1:$M$27</definedName>
    <definedName name="_xlnm.Print_Area" localSheetId="3">'女1500m'!$A$1:$M$27</definedName>
    <definedName name="_xlnm.Print_Area" localSheetId="1">'女200m'!$A$1:$M$27</definedName>
    <definedName name="_xlnm.Print_Area" localSheetId="2">'女800m'!$A$1:$M$27</definedName>
    <definedName name="_xlnm.Print_Area" localSheetId="9">'女四種'!$A$1:$R$28</definedName>
    <definedName name="_xlnm.Print_Area" localSheetId="6">'女走高跳'!$A$1:$M$27</definedName>
    <definedName name="_xlnm.Print_Area" localSheetId="7">'女走幅跳'!$A$1:$M$28</definedName>
    <definedName name="_xlnm.Print_Area" localSheetId="8">'女砲丸投'!$A$1:$M$28</definedName>
  </definedNames>
  <calcPr fullCalcOnLoad="1"/>
</workbook>
</file>

<file path=xl/sharedStrings.xml><?xml version="1.0" encoding="utf-8"?>
<sst xmlns="http://schemas.openxmlformats.org/spreadsheetml/2006/main" count="1665" uniqueCount="657">
  <si>
    <t>氏名</t>
  </si>
  <si>
    <t>砲丸投2.7k</t>
  </si>
  <si>
    <t>砲丸投2.7k</t>
  </si>
  <si>
    <t>砲丸投2.7k</t>
  </si>
  <si>
    <t>砲丸投2.7k</t>
  </si>
  <si>
    <t>ﾗﾝｸ</t>
  </si>
  <si>
    <t>性別</t>
  </si>
  <si>
    <t>種目</t>
  </si>
  <si>
    <t>100m</t>
  </si>
  <si>
    <t>800m</t>
  </si>
  <si>
    <t>走高跳</t>
  </si>
  <si>
    <t>200m</t>
  </si>
  <si>
    <t>1500m</t>
  </si>
  <si>
    <t>走幅跳</t>
  </si>
  <si>
    <t>100mJH</t>
  </si>
  <si>
    <t>記録</t>
  </si>
  <si>
    <t>氏名</t>
  </si>
  <si>
    <t>学年</t>
  </si>
  <si>
    <t>県名</t>
  </si>
  <si>
    <t>富山</t>
  </si>
  <si>
    <t>期日</t>
  </si>
  <si>
    <t>場所</t>
  </si>
  <si>
    <t>備考</t>
  </si>
  <si>
    <t>風速</t>
  </si>
  <si>
    <t>学校名</t>
  </si>
  <si>
    <t>大会名</t>
  </si>
  <si>
    <t>新潟</t>
  </si>
  <si>
    <t>県総体</t>
  </si>
  <si>
    <t>新発田</t>
  </si>
  <si>
    <t>長岡</t>
  </si>
  <si>
    <t>岡﨑　夏帆</t>
  </si>
  <si>
    <t>上越</t>
  </si>
  <si>
    <t>中越地区</t>
  </si>
  <si>
    <t>上越地区</t>
  </si>
  <si>
    <t>柏崎</t>
  </si>
  <si>
    <t>玉橋　閑佳</t>
  </si>
  <si>
    <t>小泉　直子</t>
  </si>
  <si>
    <t>山本　千聖</t>
  </si>
  <si>
    <t>10.27</t>
  </si>
  <si>
    <t>中越選手権</t>
  </si>
  <si>
    <t>松本　実生</t>
  </si>
  <si>
    <t>大谷　有加</t>
  </si>
  <si>
    <t>高橋　千秋</t>
  </si>
  <si>
    <t>稲葉　美鈴</t>
  </si>
  <si>
    <t>胎内</t>
  </si>
  <si>
    <t>10.14</t>
  </si>
  <si>
    <t>砲丸投2.7k</t>
  </si>
  <si>
    <t>長石　佳織</t>
  </si>
  <si>
    <t>辻　夕姫江</t>
  </si>
  <si>
    <t>東方　彩稀</t>
  </si>
  <si>
    <t>山本　李奈</t>
  </si>
  <si>
    <t>うのけ</t>
  </si>
  <si>
    <t>中村　真紀</t>
  </si>
  <si>
    <t>富山</t>
  </si>
  <si>
    <t>岡村　陽乃</t>
  </si>
  <si>
    <t>吉江　紋加</t>
  </si>
  <si>
    <t>福井</t>
  </si>
  <si>
    <t>福井</t>
  </si>
  <si>
    <t>福井</t>
  </si>
  <si>
    <t>長野</t>
  </si>
  <si>
    <t>1.1</t>
  </si>
  <si>
    <t>0.4</t>
  </si>
  <si>
    <t>0.7</t>
  </si>
  <si>
    <t>0.8</t>
  </si>
  <si>
    <t>通信大会</t>
  </si>
  <si>
    <t>県総体</t>
  </si>
  <si>
    <t>福井</t>
  </si>
  <si>
    <t>通信大会</t>
  </si>
  <si>
    <t>宮田</t>
  </si>
  <si>
    <t>チーム名</t>
  </si>
  <si>
    <t>学年</t>
  </si>
  <si>
    <t>大会名</t>
  </si>
  <si>
    <t>4×100mR</t>
  </si>
  <si>
    <t>国立</t>
  </si>
  <si>
    <t>北信越</t>
  </si>
  <si>
    <t>(手)11.9</t>
  </si>
  <si>
    <t>(手)11.7</t>
  </si>
  <si>
    <t>茂木　麻子</t>
  </si>
  <si>
    <t>山形・河北</t>
  </si>
  <si>
    <t>山形</t>
  </si>
  <si>
    <t>吉田　香織</t>
  </si>
  <si>
    <t>福井・足羽</t>
  </si>
  <si>
    <t>開成山</t>
  </si>
  <si>
    <t>(手)24.0</t>
  </si>
  <si>
    <t>奥埜めぐみ</t>
  </si>
  <si>
    <t>兵庫・竜山</t>
  </si>
  <si>
    <t>王子</t>
  </si>
  <si>
    <t>渡辺　　 梓</t>
  </si>
  <si>
    <t>新潟・新潟浜松</t>
  </si>
  <si>
    <t>横浜国際</t>
  </si>
  <si>
    <t>市川　良子</t>
  </si>
  <si>
    <t>山口・浅江</t>
  </si>
  <si>
    <t>宮崎　安澄</t>
  </si>
  <si>
    <t>熊本・湖東</t>
  </si>
  <si>
    <t>(手)13.7</t>
  </si>
  <si>
    <t>池田久美子</t>
  </si>
  <si>
    <t>熊谷　史子</t>
  </si>
  <si>
    <t>山形・酒田第三</t>
  </si>
  <si>
    <t>奈良・郡山南</t>
  </si>
  <si>
    <t>福井・松陵</t>
  </si>
  <si>
    <t>佐藤　恵</t>
  </si>
  <si>
    <t>新潟・木戸</t>
  </si>
  <si>
    <t>浅田　真美</t>
  </si>
  <si>
    <t>富山・福光</t>
  </si>
  <si>
    <t>台北</t>
  </si>
  <si>
    <t>草薙</t>
  </si>
  <si>
    <t>渡辺　希実</t>
  </si>
  <si>
    <t>福井・美浜</t>
  </si>
  <si>
    <t>敦賀</t>
  </si>
  <si>
    <t>100mH</t>
  </si>
  <si>
    <t>砲丸投</t>
  </si>
  <si>
    <t>200m</t>
  </si>
  <si>
    <t>大会名</t>
  </si>
  <si>
    <t>四種</t>
  </si>
  <si>
    <t>三種Ａ</t>
  </si>
  <si>
    <t>100mＨ 14.40 - HJ 1.64  - SP 12.01 - 200m 26.73</t>
  </si>
  <si>
    <t>燕</t>
  </si>
  <si>
    <t>増田</t>
  </si>
  <si>
    <t>玉橋</t>
  </si>
  <si>
    <t>2</t>
  </si>
  <si>
    <t>鈴木</t>
  </si>
  <si>
    <t>1</t>
  </si>
  <si>
    <t>田中</t>
  </si>
  <si>
    <t>五泉北</t>
  </si>
  <si>
    <t>金子</t>
  </si>
  <si>
    <t>3</t>
  </si>
  <si>
    <t>分水</t>
  </si>
  <si>
    <t>城東</t>
  </si>
  <si>
    <t>永野</t>
  </si>
  <si>
    <t>橋本</t>
  </si>
  <si>
    <t>白倉</t>
  </si>
  <si>
    <t>岡﨑</t>
  </si>
  <si>
    <t>金沢錦丘</t>
  </si>
  <si>
    <t>南</t>
  </si>
  <si>
    <t>東方麻</t>
  </si>
  <si>
    <t>東方彩</t>
  </si>
  <si>
    <t>東</t>
  </si>
  <si>
    <t>②</t>
  </si>
  <si>
    <t>③</t>
  </si>
  <si>
    <t>④</t>
  </si>
  <si>
    <t>富大附属</t>
  </si>
  <si>
    <t>田中七菜生</t>
  </si>
  <si>
    <t>6.28</t>
  </si>
  <si>
    <t>新潟地区</t>
  </si>
  <si>
    <t>三国</t>
  </si>
  <si>
    <t>県中学春季</t>
  </si>
  <si>
    <t>寺井　美穂</t>
  </si>
  <si>
    <t>明道</t>
  </si>
  <si>
    <t>津田  愛未</t>
  </si>
  <si>
    <t>小浜</t>
  </si>
  <si>
    <t>重吉季里子</t>
  </si>
  <si>
    <t>石川</t>
  </si>
  <si>
    <t>佐川　由紀</t>
  </si>
  <si>
    <t>見附西</t>
  </si>
  <si>
    <t>9.22</t>
  </si>
  <si>
    <t>津田  泉未</t>
  </si>
  <si>
    <t>佐野　彩夏</t>
  </si>
  <si>
    <t>長岡西</t>
  </si>
  <si>
    <t>十日町</t>
  </si>
  <si>
    <t>松森　愛子</t>
  </si>
  <si>
    <t>足羽第一</t>
  </si>
  <si>
    <t>宮口　智子</t>
  </si>
  <si>
    <t>紫錦台</t>
  </si>
  <si>
    <t>鈴木　喜実</t>
  </si>
  <si>
    <t>北村優美子</t>
  </si>
  <si>
    <t>藤高　マナ</t>
  </si>
  <si>
    <t>小浜第二</t>
  </si>
  <si>
    <t>1.0</t>
  </si>
  <si>
    <t>小平　亜湖</t>
  </si>
  <si>
    <t>佐久東</t>
  </si>
  <si>
    <t>長野</t>
  </si>
  <si>
    <t>塩川　瑞希</t>
  </si>
  <si>
    <t>小諸東</t>
  </si>
  <si>
    <t>新人東北</t>
  </si>
  <si>
    <t>中村　希望</t>
  </si>
  <si>
    <t>白根北</t>
  </si>
  <si>
    <t>唐島田ほたる</t>
  </si>
  <si>
    <t>滑川</t>
  </si>
  <si>
    <t>7.29</t>
  </si>
  <si>
    <t>県民体育大会</t>
  </si>
  <si>
    <t>吉田　皆美</t>
  </si>
  <si>
    <t>白南</t>
  </si>
  <si>
    <t>9.27</t>
  </si>
  <si>
    <t>新潟市総合西</t>
  </si>
  <si>
    <t>鶴　来</t>
  </si>
  <si>
    <t>白山ナイター②</t>
  </si>
  <si>
    <t>8.07</t>
  </si>
  <si>
    <t>松本</t>
  </si>
  <si>
    <t>全国中学</t>
  </si>
  <si>
    <t>10.13</t>
  </si>
  <si>
    <t>北信越中学</t>
  </si>
  <si>
    <t>8.21</t>
  </si>
  <si>
    <t>宮城</t>
  </si>
  <si>
    <t>北信越中学</t>
  </si>
  <si>
    <t>塩川　瑞希</t>
  </si>
  <si>
    <t>県選</t>
  </si>
  <si>
    <t>4.29</t>
  </si>
  <si>
    <t>柏崎選手権</t>
  </si>
  <si>
    <t>7.08</t>
  </si>
  <si>
    <t>国体選考会</t>
  </si>
  <si>
    <t>吉川　桃子</t>
  </si>
  <si>
    <t>10.03</t>
  </si>
  <si>
    <t>燕･西蒲新人</t>
  </si>
  <si>
    <t>6.05</t>
  </si>
  <si>
    <t>新潟市体育西</t>
  </si>
  <si>
    <t>征矢　萌唯</t>
  </si>
  <si>
    <t>箕輪</t>
  </si>
  <si>
    <t>新村　真磯</t>
  </si>
  <si>
    <t>岩瀬</t>
  </si>
  <si>
    <t>6.09</t>
  </si>
  <si>
    <t>富山地区大会</t>
  </si>
  <si>
    <t>青沼　瑞季</t>
  </si>
  <si>
    <t>高綱</t>
  </si>
  <si>
    <t>7.21</t>
  </si>
  <si>
    <t>藤森  　彩</t>
  </si>
  <si>
    <t>宮内</t>
  </si>
  <si>
    <t>8.22</t>
  </si>
  <si>
    <t>藤石佳奈子</t>
  </si>
  <si>
    <t>5.03</t>
  </si>
  <si>
    <t>小千谷南</t>
  </si>
  <si>
    <t>横山　みわ</t>
  </si>
  <si>
    <t>小須戸</t>
  </si>
  <si>
    <t>7.13</t>
  </si>
  <si>
    <t>蓑口めぐみ</t>
  </si>
  <si>
    <t>長谷川千秋</t>
  </si>
  <si>
    <t>大野　仁子</t>
  </si>
  <si>
    <t>魚津西部</t>
  </si>
  <si>
    <t>利賀</t>
  </si>
  <si>
    <t>牛越あかね</t>
  </si>
  <si>
    <t>山辺</t>
  </si>
  <si>
    <t>県総体</t>
  </si>
  <si>
    <t>松本</t>
  </si>
  <si>
    <t>石井のどか</t>
  </si>
  <si>
    <t>豊科北</t>
  </si>
  <si>
    <t>後藤　佑佳</t>
  </si>
  <si>
    <t>安原　　光</t>
  </si>
  <si>
    <t>中村菜津美</t>
  </si>
  <si>
    <t>7.26</t>
  </si>
  <si>
    <t>牧川　恵莉</t>
  </si>
  <si>
    <t>加賀地区新人</t>
  </si>
  <si>
    <t>物見山</t>
  </si>
  <si>
    <t>八木緋夏莉</t>
  </si>
  <si>
    <t>中郷</t>
  </si>
  <si>
    <t>渡辺　紗英</t>
  </si>
  <si>
    <t>内野</t>
  </si>
  <si>
    <t>渡邊　千代</t>
  </si>
  <si>
    <t>髙山　琴海</t>
  </si>
  <si>
    <t>阿部　美織</t>
  </si>
  <si>
    <t>藤見</t>
  </si>
  <si>
    <t>小林真莉子</t>
  </si>
  <si>
    <t>中央</t>
  </si>
  <si>
    <t>北信越中学</t>
  </si>
  <si>
    <t>7.27</t>
  </si>
  <si>
    <t>佐々木文華</t>
  </si>
  <si>
    <t>広徳</t>
  </si>
  <si>
    <t>橋爪　麻里</t>
  </si>
  <si>
    <t>舟栄</t>
  </si>
  <si>
    <t>県記録会</t>
  </si>
  <si>
    <t>割田　麻紀</t>
  </si>
  <si>
    <t>長野西部</t>
  </si>
  <si>
    <t>泉　　愛実</t>
  </si>
  <si>
    <t>市橋加奈子</t>
  </si>
  <si>
    <t>気比</t>
  </si>
  <si>
    <t>寺尾香都美</t>
  </si>
  <si>
    <t>下山</t>
  </si>
  <si>
    <t>関矢　梨花</t>
  </si>
  <si>
    <t>柏崎第二</t>
  </si>
  <si>
    <t>猪股　　楓</t>
  </si>
  <si>
    <t>小平　亜湖</t>
  </si>
  <si>
    <t>谷川　未佳</t>
  </si>
  <si>
    <t>福井松陵</t>
  </si>
  <si>
    <t>山口　千晴</t>
  </si>
  <si>
    <t>富山南部</t>
  </si>
  <si>
    <t>9.21</t>
  </si>
  <si>
    <t>富山地区新人</t>
  </si>
  <si>
    <t>臼池　晴奈</t>
  </si>
  <si>
    <t>田鶴浜</t>
  </si>
  <si>
    <t>新津第五</t>
  </si>
  <si>
    <t>土田　悠理</t>
  </si>
  <si>
    <t>東陽</t>
  </si>
  <si>
    <t>高林　優衣</t>
  </si>
  <si>
    <t>出町</t>
  </si>
  <si>
    <t>6.02</t>
  </si>
  <si>
    <t>砺波地区大会</t>
  </si>
  <si>
    <t>西　なつみ</t>
  </si>
  <si>
    <t>阿部　仁美</t>
  </si>
  <si>
    <t>鯖江</t>
  </si>
  <si>
    <t>渋木恵美子</t>
  </si>
  <si>
    <t>林　　江美</t>
  </si>
  <si>
    <t>宮澤七夕子</t>
  </si>
  <si>
    <t>櫻ヶ岡</t>
  </si>
  <si>
    <t>小野澤美都</t>
  </si>
  <si>
    <t>新津第一</t>
  </si>
  <si>
    <t>6.08</t>
  </si>
  <si>
    <t>新潟市体育東</t>
  </si>
  <si>
    <t>1.7</t>
  </si>
  <si>
    <t>鈴木　理也</t>
  </si>
  <si>
    <t>北安松川</t>
  </si>
  <si>
    <t>齋門　芙香</t>
  </si>
  <si>
    <t>成和</t>
  </si>
  <si>
    <t>県民ｽﾎﾟｰﾂ祭</t>
  </si>
  <si>
    <t>越前</t>
  </si>
  <si>
    <t>赤井　彩乃</t>
  </si>
  <si>
    <t>佐藤　里奈</t>
  </si>
  <si>
    <t>十日町中条</t>
  </si>
  <si>
    <t>川越このか</t>
  </si>
  <si>
    <t>長岡南</t>
  </si>
  <si>
    <t>相馬　由佳</t>
  </si>
  <si>
    <t>川西</t>
  </si>
  <si>
    <t>東北</t>
  </si>
  <si>
    <t>石川　茉紀</t>
  </si>
  <si>
    <t>瑞穂</t>
  </si>
  <si>
    <t>成和</t>
  </si>
  <si>
    <t>県中学記録会</t>
  </si>
  <si>
    <t>花岡　直美</t>
  </si>
  <si>
    <t>岡谷東部</t>
  </si>
  <si>
    <t>諏訪ｼﾞｭﾆｱ</t>
  </si>
  <si>
    <t>茅野</t>
  </si>
  <si>
    <t>新発田第一</t>
  </si>
  <si>
    <t>城端</t>
  </si>
  <si>
    <t>県中学選手権</t>
  </si>
  <si>
    <t>小松市記④</t>
  </si>
  <si>
    <t>小石　茉耶</t>
  </si>
  <si>
    <t>大門</t>
  </si>
  <si>
    <t>酒井喜久子</t>
  </si>
  <si>
    <t>有賀　楓子</t>
  </si>
  <si>
    <t>春富</t>
  </si>
  <si>
    <t>松本</t>
  </si>
  <si>
    <t>宇賀田絵梨</t>
  </si>
  <si>
    <t>栖吉</t>
  </si>
  <si>
    <t>吾田　秋実</t>
  </si>
  <si>
    <t>勝山北部</t>
  </si>
  <si>
    <t>加藤　志保</t>
  </si>
  <si>
    <t>浜中　裕菜</t>
  </si>
  <si>
    <t>全能登新人</t>
  </si>
  <si>
    <t>永井　佳織</t>
  </si>
  <si>
    <t>宮坂　　楓</t>
  </si>
  <si>
    <t>南信中学</t>
  </si>
  <si>
    <t>伊那</t>
  </si>
  <si>
    <t>池島あかね</t>
  </si>
  <si>
    <t>澤　　美香</t>
  </si>
  <si>
    <t>三方</t>
  </si>
  <si>
    <t>坂井あゆ美</t>
  </si>
  <si>
    <t>河野　伶奈</t>
  </si>
  <si>
    <t>岩本　麻衣</t>
  </si>
  <si>
    <t>明倫</t>
  </si>
  <si>
    <t>桐山明日香</t>
  </si>
  <si>
    <t>小林　礼美</t>
  </si>
  <si>
    <t>JO突破記録会</t>
  </si>
  <si>
    <t>高波　奏江</t>
  </si>
  <si>
    <t>六日町</t>
  </si>
  <si>
    <t>南魚沼･南魚</t>
  </si>
  <si>
    <t>速星</t>
  </si>
  <si>
    <t>諏訪はづき</t>
  </si>
  <si>
    <t>島田いぶき</t>
  </si>
  <si>
    <t>東石山</t>
  </si>
  <si>
    <t>新潟市総合東</t>
  </si>
  <si>
    <t>加賀市選手権</t>
  </si>
  <si>
    <t>山川　紗貴</t>
  </si>
  <si>
    <t>赤坂　遥夏</t>
  </si>
  <si>
    <t>七尾城山記⑤</t>
  </si>
  <si>
    <t>橋本真彩子</t>
  </si>
  <si>
    <t>寺泊</t>
  </si>
  <si>
    <t>長岡･三島</t>
  </si>
  <si>
    <t>青山　晴香</t>
  </si>
  <si>
    <t>上市</t>
  </si>
  <si>
    <t>小口　明音</t>
  </si>
  <si>
    <t>諏訪選手権</t>
  </si>
  <si>
    <t>羽田　衣里</t>
  </si>
  <si>
    <t>胎内中条</t>
  </si>
  <si>
    <t>敷島</t>
  </si>
  <si>
    <t>聖籠</t>
  </si>
  <si>
    <t>古田　迪子</t>
  </si>
  <si>
    <t>明善</t>
  </si>
  <si>
    <t>山田美華子</t>
  </si>
  <si>
    <t>白山市体</t>
  </si>
  <si>
    <t>戸田　香織</t>
  </si>
  <si>
    <t>佐藤　夏希</t>
  </si>
  <si>
    <t>加賀市中学</t>
  </si>
  <si>
    <t>中村　優弥</t>
  </si>
  <si>
    <t>社</t>
  </si>
  <si>
    <t>上原絵理香</t>
  </si>
  <si>
    <t>高社</t>
  </si>
  <si>
    <t>橋本亜香里</t>
  </si>
  <si>
    <t>弥彦</t>
  </si>
  <si>
    <t>本間　　彩</t>
  </si>
  <si>
    <t>宮澤　　舞</t>
  </si>
  <si>
    <t>飯田高陵</t>
  </si>
  <si>
    <t>岩城　瑠美</t>
  </si>
  <si>
    <t>福井地区</t>
  </si>
  <si>
    <t>足立　真理</t>
  </si>
  <si>
    <t>波田</t>
  </si>
  <si>
    <t>曽川　満恵</t>
  </si>
  <si>
    <t>県Jr長岡</t>
  </si>
  <si>
    <t>山﨑　真希</t>
  </si>
  <si>
    <t>山ノ内</t>
  </si>
  <si>
    <t>北信記録会</t>
  </si>
  <si>
    <t>長野</t>
  </si>
  <si>
    <t>藤住　涼子</t>
  </si>
  <si>
    <t>奥能登中学</t>
  </si>
  <si>
    <t>池内　裕乃</t>
  </si>
  <si>
    <t>ＪＯ選考記</t>
  </si>
  <si>
    <t>稲置学園</t>
  </si>
  <si>
    <t>児島　里咲</t>
  </si>
  <si>
    <t>高瀬</t>
  </si>
  <si>
    <t>荒木　恵美</t>
  </si>
  <si>
    <t>新田　真紀</t>
  </si>
  <si>
    <t>朝日</t>
  </si>
  <si>
    <t>7.22</t>
  </si>
  <si>
    <t>齋門　芙香</t>
  </si>
  <si>
    <t>宮澤七夕子</t>
  </si>
  <si>
    <t>櫻ヶ岡</t>
  </si>
  <si>
    <t>長野</t>
  </si>
  <si>
    <t>通信大会</t>
  </si>
  <si>
    <t>小平　亜湖</t>
  </si>
  <si>
    <t>佐久東</t>
  </si>
  <si>
    <t>川端　千惠</t>
  </si>
  <si>
    <t>小浜第二</t>
  </si>
  <si>
    <t>宮田　有子</t>
  </si>
  <si>
    <t>宮坂　　楓</t>
  </si>
  <si>
    <t>岡谷東部</t>
  </si>
  <si>
    <t>柏崎刈羽</t>
  </si>
  <si>
    <t>中谷　一恵</t>
  </si>
  <si>
    <t>辰野</t>
  </si>
  <si>
    <t>県総体</t>
  </si>
  <si>
    <t>松本</t>
  </si>
  <si>
    <t>花岡　直美</t>
  </si>
  <si>
    <t>星野　未彩</t>
  </si>
  <si>
    <t>松本あやめ</t>
  </si>
  <si>
    <t>長野東部</t>
  </si>
  <si>
    <t>北信越中学</t>
  </si>
  <si>
    <t>中村　未来</t>
  </si>
  <si>
    <t>能生</t>
  </si>
  <si>
    <t>春季記録会</t>
  </si>
  <si>
    <t>神田　枝穂</t>
  </si>
  <si>
    <t>山潟</t>
  </si>
  <si>
    <t>山下　治菜</t>
  </si>
  <si>
    <t>上滝</t>
  </si>
  <si>
    <t>鈴木喜</t>
  </si>
  <si>
    <t>鈴木優</t>
  </si>
  <si>
    <t>明道</t>
  </si>
  <si>
    <t>岩崎</t>
  </si>
  <si>
    <t>寺井</t>
  </si>
  <si>
    <t>奥野</t>
  </si>
  <si>
    <t>北村</t>
  </si>
  <si>
    <t>山本</t>
  </si>
  <si>
    <t>米倉</t>
  </si>
  <si>
    <t>猪股</t>
  </si>
  <si>
    <t>燕･西蒲</t>
  </si>
  <si>
    <t>小浜</t>
  </si>
  <si>
    <t>岡村</t>
  </si>
  <si>
    <t>津田愛</t>
  </si>
  <si>
    <t>久松</t>
  </si>
  <si>
    <t>津田泉</t>
  </si>
  <si>
    <t>北信越中学</t>
  </si>
  <si>
    <t>附属長野</t>
  </si>
  <si>
    <t>関</t>
  </si>
  <si>
    <t>正村</t>
  </si>
  <si>
    <t>吉村</t>
  </si>
  <si>
    <t>春原</t>
  </si>
  <si>
    <t>県総体</t>
  </si>
  <si>
    <t>佐藤</t>
  </si>
  <si>
    <t>佐川</t>
  </si>
  <si>
    <t>小林</t>
  </si>
  <si>
    <t>笠井</t>
  </si>
  <si>
    <t>夏季県Ｊｒ長岡</t>
  </si>
  <si>
    <t>三国</t>
  </si>
  <si>
    <t>煙草屋</t>
  </si>
  <si>
    <t>常廣</t>
  </si>
  <si>
    <t>鳥羽</t>
  </si>
  <si>
    <t>吉江</t>
  </si>
  <si>
    <t>福井松陵</t>
  </si>
  <si>
    <t>椎尾</t>
  </si>
  <si>
    <t>谷川</t>
  </si>
  <si>
    <t>宮本</t>
  </si>
  <si>
    <t>鈴木</t>
  </si>
  <si>
    <t>山内</t>
  </si>
  <si>
    <t>月村</t>
  </si>
  <si>
    <t>辻</t>
  </si>
  <si>
    <t>今井</t>
  </si>
  <si>
    <t>今道</t>
  </si>
  <si>
    <t>馬場</t>
  </si>
  <si>
    <t>中村</t>
  </si>
  <si>
    <t>高尾台</t>
  </si>
  <si>
    <t>間加田</t>
  </si>
  <si>
    <t>八鍬</t>
  </si>
  <si>
    <t>綿野</t>
  </si>
  <si>
    <t>北山</t>
  </si>
  <si>
    <t>長野東部</t>
  </si>
  <si>
    <t>石井</t>
  </si>
  <si>
    <t>菅野</t>
  </si>
  <si>
    <t>門井</t>
  </si>
  <si>
    <t>糸魚川東</t>
  </si>
  <si>
    <t>青木</t>
  </si>
  <si>
    <t>嵐口</t>
  </si>
  <si>
    <t>島田</t>
  </si>
  <si>
    <t>2007北信越20傑【女子100m】</t>
  </si>
  <si>
    <t>2007北信越20傑【女子200m】</t>
  </si>
  <si>
    <t>2007北信越20傑【女子800m】</t>
  </si>
  <si>
    <t>2007北信越20傑【女子1500m】</t>
  </si>
  <si>
    <t>2007北信越20傑【女子100mH(0.764/8.0)】</t>
  </si>
  <si>
    <t>2007北信越20傑【女子4×100mR】</t>
  </si>
  <si>
    <t>2007北信越20傑【女子走高跳】</t>
  </si>
  <si>
    <t>2007北信越20傑【女子走幅跳】</t>
  </si>
  <si>
    <t>2007北信越20傑【女子砲丸投(2.721kg)】</t>
  </si>
  <si>
    <t>2007北信越20傑【女子四種競技】</t>
  </si>
  <si>
    <t>竹内　彩華</t>
  </si>
  <si>
    <t>兵庫・御影</t>
  </si>
  <si>
    <t>加古川</t>
  </si>
  <si>
    <t>藤田　知香</t>
  </si>
  <si>
    <t>大分・上野ヶ丘</t>
  </si>
  <si>
    <t>大分市営</t>
  </si>
  <si>
    <t>鈴木　梨枝</t>
  </si>
  <si>
    <t>栃木・宮の原</t>
  </si>
  <si>
    <t>鴻ノ池</t>
  </si>
  <si>
    <t>宮城</t>
  </si>
  <si>
    <t>松本</t>
  </si>
  <si>
    <t>西部</t>
  </si>
  <si>
    <t>西部</t>
  </si>
  <si>
    <t>西部</t>
  </si>
  <si>
    <t>下越記録会④</t>
  </si>
  <si>
    <t>松任</t>
  </si>
  <si>
    <t>山代</t>
  </si>
  <si>
    <t>全国中学</t>
  </si>
  <si>
    <t>新潟ｽﾀ</t>
  </si>
  <si>
    <t>ジュニア五輪</t>
  </si>
  <si>
    <t>宮城</t>
  </si>
  <si>
    <t>富山総</t>
  </si>
  <si>
    <t>小松</t>
  </si>
  <si>
    <t>七尾</t>
  </si>
  <si>
    <t>山中</t>
  </si>
  <si>
    <t>北信越中学</t>
  </si>
  <si>
    <t>通信大会</t>
  </si>
  <si>
    <t>加賀</t>
  </si>
  <si>
    <t>加賀</t>
  </si>
  <si>
    <t>穴水</t>
  </si>
  <si>
    <t>西部</t>
  </si>
  <si>
    <t>混成大会</t>
  </si>
  <si>
    <t>05.07.28</t>
  </si>
  <si>
    <t>89.07.08</t>
  </si>
  <si>
    <t>88.08.21</t>
  </si>
  <si>
    <t>89.05.13</t>
  </si>
  <si>
    <t>2.0</t>
  </si>
  <si>
    <t>2.0</t>
  </si>
  <si>
    <t>板津</t>
  </si>
  <si>
    <t>下越記録会④</t>
  </si>
  <si>
    <t>2.0</t>
  </si>
  <si>
    <t>1.0</t>
  </si>
  <si>
    <t>2.0</t>
  </si>
  <si>
    <t>0.0</t>
  </si>
  <si>
    <t>小矢部</t>
  </si>
  <si>
    <t>鶴来</t>
  </si>
  <si>
    <t>07.06.30</t>
  </si>
  <si>
    <t>97.07.11</t>
  </si>
  <si>
    <t>01.10.26</t>
  </si>
  <si>
    <t>板津</t>
  </si>
  <si>
    <t>0.0</t>
  </si>
  <si>
    <t>下越記録会⑤</t>
  </si>
  <si>
    <t>鶴来</t>
  </si>
  <si>
    <t>大徳</t>
  </si>
  <si>
    <t>6.03</t>
  </si>
  <si>
    <t>五福</t>
  </si>
  <si>
    <t>五福</t>
  </si>
  <si>
    <t>2.07.81</t>
  </si>
  <si>
    <t>91.06.15</t>
  </si>
  <si>
    <t>新潟ｽﾀ</t>
  </si>
  <si>
    <t>梅原　　凌</t>
  </si>
  <si>
    <t>五福</t>
  </si>
  <si>
    <t>須河沙央理</t>
  </si>
  <si>
    <t>4.21.41</t>
  </si>
  <si>
    <t>89.10.21</t>
  </si>
  <si>
    <t>日産ｽﾀ</t>
  </si>
  <si>
    <t>梅原　　凌</t>
  </si>
  <si>
    <t>下越記録会④</t>
  </si>
  <si>
    <t>北辰</t>
  </si>
  <si>
    <t>6.03</t>
  </si>
  <si>
    <t>北辰</t>
  </si>
  <si>
    <t>東海ひかる</t>
  </si>
  <si>
    <t>95.10.28</t>
  </si>
  <si>
    <t>87.09.05</t>
  </si>
  <si>
    <t>橿原</t>
  </si>
  <si>
    <t>99.08.22</t>
  </si>
  <si>
    <t>松陵</t>
  </si>
  <si>
    <t>五福</t>
  </si>
  <si>
    <t>小矢部</t>
  </si>
  <si>
    <t>柳田</t>
  </si>
  <si>
    <t>1.0</t>
  </si>
  <si>
    <t>1.0</t>
  </si>
  <si>
    <t>記録</t>
  </si>
  <si>
    <t>①</t>
  </si>
  <si>
    <t>東方彩</t>
  </si>
  <si>
    <t>北山</t>
  </si>
  <si>
    <t>前田</t>
  </si>
  <si>
    <t>桂沢</t>
  </si>
  <si>
    <t>林</t>
  </si>
  <si>
    <t>三村</t>
  </si>
  <si>
    <t>五福</t>
  </si>
  <si>
    <t>全　国　　　　47"86　　猪股･城島･笹川･滝瀬　　埼玉・常盤　　　 83.09.17　国立</t>
  </si>
  <si>
    <t>北信越　　　　48"98　　荒谷･高橋･飛騨･木村 　 富山・堀川　　　 04.06.02　富山　</t>
  </si>
  <si>
    <t>1m87</t>
  </si>
  <si>
    <t>81.10.25</t>
  </si>
  <si>
    <t>1m87</t>
  </si>
  <si>
    <t>美川</t>
  </si>
  <si>
    <t>辰口</t>
  </si>
  <si>
    <t>高岡</t>
  </si>
  <si>
    <t>穴水</t>
  </si>
  <si>
    <t>6m19</t>
  </si>
  <si>
    <t>95.11.19</t>
  </si>
  <si>
    <t>5m83</t>
  </si>
  <si>
    <t>96.08.20</t>
  </si>
  <si>
    <t>高岡</t>
  </si>
  <si>
    <t>津幡</t>
  </si>
  <si>
    <t>野口巴留奈</t>
  </si>
  <si>
    <t>穴水</t>
  </si>
  <si>
    <t>小矢部</t>
  </si>
  <si>
    <t>16m41</t>
  </si>
  <si>
    <t>05.03.31</t>
  </si>
  <si>
    <t>14m83</t>
  </si>
  <si>
    <t>04.05.15</t>
  </si>
  <si>
    <t>砲丸投2.7k</t>
  </si>
  <si>
    <t>砲丸投2.7k</t>
  </si>
  <si>
    <t>北辰</t>
  </si>
  <si>
    <t>砲丸投2.7k</t>
  </si>
  <si>
    <t>砲丸投2.7k</t>
  </si>
  <si>
    <t>下越記録会⑤</t>
  </si>
  <si>
    <t>穴水</t>
  </si>
  <si>
    <t>砲丸投2.7k</t>
  </si>
  <si>
    <t>津幡</t>
  </si>
  <si>
    <t>100mＨ 15.10 - HJ 1.67  - SP 11.91 - 200m 25.87</t>
  </si>
  <si>
    <t>橋本亜香里</t>
  </si>
  <si>
    <t>鶴来</t>
  </si>
  <si>
    <t>五福</t>
  </si>
  <si>
    <t>全　国</t>
  </si>
  <si>
    <t>藤森  　彩</t>
  </si>
  <si>
    <t>藤森  　彩</t>
  </si>
  <si>
    <t>新潟・宮内</t>
  </si>
  <si>
    <t>2.11.40</t>
  </si>
  <si>
    <t>07.08.22</t>
  </si>
  <si>
    <t>北信越新記録</t>
  </si>
  <si>
    <t>藤石佳奈子</t>
  </si>
  <si>
    <t>新潟・ 燕</t>
  </si>
  <si>
    <t>新潟スタジアム</t>
  </si>
  <si>
    <t>4.27.89</t>
  </si>
  <si>
    <t>藤石佳奈子</t>
  </si>
  <si>
    <t>07.07.13</t>
  </si>
  <si>
    <t>県ｼﾞｭﾆｱｵﾘﾝﾋﾟｯｸ</t>
  </si>
  <si>
    <t>東田　　望</t>
  </si>
  <si>
    <t>鈴木</t>
  </si>
  <si>
    <t>全　国　　　3110点　　 岡部ｿﾌｨ満有子 　山形・宮川　　　　　06.08.21    丸亀</t>
  </si>
  <si>
    <t>北信越　　　3102点　　 浜野　りえ　　　福井・小浜　　　　　05.08.20    長良川</t>
  </si>
  <si>
    <t>北辰</t>
  </si>
  <si>
    <t>羽咋</t>
  </si>
  <si>
    <t>北山　　望</t>
  </si>
  <si>
    <t>宮田　　愛</t>
  </si>
  <si>
    <t>長岡選手権</t>
  </si>
  <si>
    <t>秋季柏崎記</t>
  </si>
  <si>
    <t>群馬混成記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</si>
</sst>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_ "/>
    <numFmt numFmtId="181" formatCode="0.00_);[Red]\(0.00\)"/>
    <numFmt numFmtId="182" formatCode="0_);[Red]\(0\)"/>
    <numFmt numFmtId="183" formatCode="##&quot;分&quot;##&quot;秒&quot;##"/>
    <numFmt numFmtId="184" formatCode="##&quot;秒&quot;##"/>
    <numFmt numFmtId="185" formatCode="##&quot;ｍ&quot;##"/>
  </numFmts>
  <fonts count="1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medium"/>
      <top style="medium">
        <color indexed="8"/>
      </top>
      <bottom style="hair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thin">
        <color indexed="8"/>
      </left>
      <right style="thin"/>
      <top style="dotted">
        <color indexed="8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 style="thin">
        <color indexed="8"/>
      </left>
      <right style="medium"/>
      <top style="dotted">
        <color indexed="8"/>
      </top>
      <bottom style="medium"/>
    </border>
    <border>
      <left style="medium"/>
      <right>
        <color indexed="24"/>
      </right>
      <top>
        <color indexed="24"/>
      </top>
      <bottom>
        <color indexed="24"/>
      </bottom>
    </border>
    <border>
      <left style="medium"/>
      <right>
        <color indexed="24"/>
      </right>
      <top>
        <color indexed="24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vertical="top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vertical="top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top" shrinkToFit="1"/>
    </xf>
    <xf numFmtId="0" fontId="10" fillId="0" borderId="0" xfId="0" applyNumberFormat="1" applyFont="1" applyBorder="1" applyAlignment="1">
      <alignment horizontal="center" vertical="top" shrinkToFit="1"/>
    </xf>
    <xf numFmtId="0" fontId="10" fillId="0" borderId="0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/>
    </xf>
    <xf numFmtId="0" fontId="10" fillId="0" borderId="4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179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left" vertical="center"/>
    </xf>
    <xf numFmtId="0" fontId="10" fillId="3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Border="1" applyAlignment="1">
      <alignment horizontal="right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vertical="center"/>
    </xf>
    <xf numFmtId="0" fontId="12" fillId="0" borderId="12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14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left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10" fillId="0" borderId="11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right" vertical="center"/>
    </xf>
    <xf numFmtId="0" fontId="10" fillId="0" borderId="20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left" vertical="center"/>
    </xf>
    <xf numFmtId="1" fontId="10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0" fillId="0" borderId="23" xfId="0" applyNumberFormat="1" applyFont="1" applyBorder="1" applyAlignment="1">
      <alignment horizontal="right" vertical="center"/>
    </xf>
    <xf numFmtId="49" fontId="10" fillId="0" borderId="23" xfId="0" applyNumberFormat="1" applyFont="1" applyBorder="1" applyAlignment="1">
      <alignment horizontal="right" vertical="center"/>
    </xf>
    <xf numFmtId="0" fontId="10" fillId="0" borderId="23" xfId="0" applyNumberFormat="1" applyFont="1" applyBorder="1" applyAlignment="1">
      <alignment horizontal="left" vertical="center"/>
    </xf>
    <xf numFmtId="1" fontId="10" fillId="0" borderId="2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vertical="center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left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0" fontId="10" fillId="0" borderId="9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7" fontId="10" fillId="0" borderId="11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/>
    </xf>
    <xf numFmtId="177" fontId="10" fillId="3" borderId="11" xfId="0" applyNumberFormat="1" applyFont="1" applyFill="1" applyBorder="1" applyAlignment="1">
      <alignment horizontal="right" vertical="center"/>
    </xf>
    <xf numFmtId="1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right" vertical="center"/>
    </xf>
    <xf numFmtId="0" fontId="10" fillId="3" borderId="12" xfId="0" applyNumberFormat="1" applyFont="1" applyFill="1" applyBorder="1" applyAlignment="1">
      <alignment vertical="center"/>
    </xf>
    <xf numFmtId="0" fontId="10" fillId="0" borderId="14" xfId="0" applyNumberFormat="1" applyFont="1" applyBorder="1" applyAlignment="1">
      <alignment horizontal="right"/>
    </xf>
    <xf numFmtId="0" fontId="10" fillId="3" borderId="17" xfId="0" applyNumberFormat="1" applyFont="1" applyFill="1" applyBorder="1" applyAlignment="1">
      <alignment horizontal="right" vertical="center"/>
    </xf>
    <xf numFmtId="177" fontId="10" fillId="3" borderId="17" xfId="0" applyNumberFormat="1" applyFont="1" applyFill="1" applyBorder="1" applyAlignment="1">
      <alignment horizontal="right" vertical="center"/>
    </xf>
    <xf numFmtId="0" fontId="10" fillId="3" borderId="17" xfId="0" applyNumberFormat="1" applyFont="1" applyFill="1" applyBorder="1" applyAlignment="1">
      <alignment horizontal="left" vertical="center"/>
    </xf>
    <xf numFmtId="1" fontId="10" fillId="3" borderId="17" xfId="0" applyNumberFormat="1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right" vertical="center"/>
    </xf>
    <xf numFmtId="0" fontId="10" fillId="3" borderId="18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177" fontId="10" fillId="0" borderId="11" xfId="0" applyNumberFormat="1" applyFont="1" applyBorder="1" applyAlignment="1">
      <alignment/>
    </xf>
    <xf numFmtId="177" fontId="10" fillId="0" borderId="14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/>
    </xf>
    <xf numFmtId="0" fontId="10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right"/>
    </xf>
    <xf numFmtId="0" fontId="6" fillId="0" borderId="7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177" fontId="6" fillId="0" borderId="8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vertical="center" shrinkToFit="1"/>
    </xf>
    <xf numFmtId="177" fontId="10" fillId="0" borderId="14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3" borderId="14" xfId="0" applyNumberFormat="1" applyFont="1" applyFill="1" applyBorder="1" applyAlignment="1">
      <alignment horizontal="right" vertical="center"/>
    </xf>
    <xf numFmtId="0" fontId="10" fillId="3" borderId="14" xfId="0" applyNumberFormat="1" applyFont="1" applyFill="1" applyBorder="1" applyAlignment="1">
      <alignment horizontal="left" vertical="center"/>
    </xf>
    <xf numFmtId="1" fontId="10" fillId="3" borderId="14" xfId="0" applyNumberFormat="1" applyFont="1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horizontal="right" vertical="center"/>
    </xf>
    <xf numFmtId="177" fontId="10" fillId="0" borderId="11" xfId="0" applyNumberFormat="1" applyFont="1" applyBorder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0" fontId="13" fillId="0" borderId="8" xfId="0" applyNumberFormat="1" applyFont="1" applyFill="1" applyBorder="1" applyAlignment="1">
      <alignment horizontal="left" vertical="center"/>
    </xf>
    <xf numFmtId="0" fontId="13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right" vertical="center"/>
    </xf>
    <xf numFmtId="0" fontId="13" fillId="0" borderId="8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shrinkToFit="1"/>
    </xf>
    <xf numFmtId="0" fontId="1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179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/>
    </xf>
    <xf numFmtId="0" fontId="10" fillId="0" borderId="29" xfId="0" applyNumberFormat="1" applyFont="1" applyBorder="1" applyAlignment="1">
      <alignment/>
    </xf>
    <xf numFmtId="49" fontId="10" fillId="0" borderId="29" xfId="0" applyNumberFormat="1" applyFont="1" applyBorder="1" applyAlignment="1">
      <alignment horizontal="right" vertical="center"/>
    </xf>
    <xf numFmtId="0" fontId="10" fillId="0" borderId="29" xfId="0" applyNumberFormat="1" applyFont="1" applyBorder="1" applyAlignment="1">
      <alignment horizontal="left" vertical="center"/>
    </xf>
    <xf numFmtId="1" fontId="10" fillId="0" borderId="29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vertical="center"/>
    </xf>
    <xf numFmtId="49" fontId="10" fillId="4" borderId="11" xfId="0" applyNumberFormat="1" applyFont="1" applyFill="1" applyBorder="1" applyAlignment="1">
      <alignment horizontal="right" vertical="center"/>
    </xf>
    <xf numFmtId="0" fontId="10" fillId="4" borderId="11" xfId="0" applyNumberFormat="1" applyFont="1" applyFill="1" applyBorder="1" applyAlignment="1">
      <alignment horizontal="left" vertical="center"/>
    </xf>
    <xf numFmtId="1" fontId="10" fillId="4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shrinkToFit="1"/>
    </xf>
    <xf numFmtId="2" fontId="10" fillId="0" borderId="23" xfId="0" applyNumberFormat="1" applyFont="1" applyBorder="1" applyAlignment="1">
      <alignment horizontal="left" vertical="center"/>
    </xf>
    <xf numFmtId="0" fontId="10" fillId="3" borderId="23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right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Fill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left" vertical="center"/>
    </xf>
    <xf numFmtId="0" fontId="10" fillId="0" borderId="36" xfId="0" applyNumberFormat="1" applyFont="1" applyBorder="1" applyAlignment="1">
      <alignment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vertical="center"/>
    </xf>
    <xf numFmtId="178" fontId="10" fillId="0" borderId="38" xfId="0" applyNumberFormat="1" applyFont="1" applyBorder="1" applyAlignment="1">
      <alignment vertical="center"/>
    </xf>
    <xf numFmtId="49" fontId="10" fillId="0" borderId="38" xfId="0" applyNumberFormat="1" applyFont="1" applyBorder="1" applyAlignment="1">
      <alignment horizontal="right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vertical="center"/>
    </xf>
    <xf numFmtId="178" fontId="10" fillId="0" borderId="41" xfId="0" applyNumberFormat="1" applyFont="1" applyBorder="1" applyAlignment="1">
      <alignment vertical="center"/>
    </xf>
    <xf numFmtId="49" fontId="10" fillId="0" borderId="41" xfId="0" applyNumberFormat="1" applyFont="1" applyBorder="1" applyAlignment="1">
      <alignment horizontal="right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vertical="center"/>
    </xf>
    <xf numFmtId="0" fontId="10" fillId="0" borderId="43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vertical="center"/>
    </xf>
    <xf numFmtId="178" fontId="10" fillId="0" borderId="44" xfId="0" applyNumberFormat="1" applyFont="1" applyBorder="1" applyAlignment="1">
      <alignment vertical="center"/>
    </xf>
    <xf numFmtId="49" fontId="10" fillId="0" borderId="44" xfId="0" applyNumberFormat="1" applyFont="1" applyBorder="1" applyAlignment="1">
      <alignment horizontal="right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vertical="center"/>
    </xf>
    <xf numFmtId="177" fontId="10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38" xfId="0" applyNumberFormat="1" applyFont="1" applyBorder="1" applyAlignment="1">
      <alignment horizontal="left" vertical="center"/>
    </xf>
    <xf numFmtId="0" fontId="10" fillId="0" borderId="4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vertical="center"/>
    </xf>
    <xf numFmtId="178" fontId="10" fillId="0" borderId="47" xfId="0" applyNumberFormat="1" applyFont="1" applyBorder="1" applyAlignment="1">
      <alignment vertical="center"/>
    </xf>
    <xf numFmtId="49" fontId="10" fillId="0" borderId="47" xfId="0" applyNumberFormat="1" applyFont="1" applyBorder="1" applyAlignment="1">
      <alignment horizontal="right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vertical="center"/>
    </xf>
    <xf numFmtId="0" fontId="10" fillId="0" borderId="35" xfId="0" applyNumberFormat="1" applyFont="1" applyBorder="1" applyAlignment="1">
      <alignment vertical="center"/>
    </xf>
    <xf numFmtId="178" fontId="10" fillId="0" borderId="35" xfId="0" applyNumberFormat="1" applyFont="1" applyBorder="1" applyAlignment="1">
      <alignment vertical="center"/>
    </xf>
    <xf numFmtId="49" fontId="10" fillId="0" borderId="35" xfId="0" applyNumberFormat="1" applyFont="1" applyBorder="1" applyAlignment="1">
      <alignment horizontal="right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vertical="center"/>
    </xf>
    <xf numFmtId="178" fontId="10" fillId="0" borderId="50" xfId="0" applyNumberFormat="1" applyFont="1" applyBorder="1" applyAlignment="1">
      <alignment vertical="center"/>
    </xf>
    <xf numFmtId="49" fontId="10" fillId="0" borderId="50" xfId="0" applyNumberFormat="1" applyFont="1" applyBorder="1" applyAlignment="1">
      <alignment horizontal="right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right" vertical="center"/>
    </xf>
    <xf numFmtId="0" fontId="10" fillId="0" borderId="52" xfId="0" applyNumberFormat="1" applyFont="1" applyBorder="1" applyAlignment="1">
      <alignment/>
    </xf>
    <xf numFmtId="0" fontId="10" fillId="0" borderId="53" xfId="0" applyNumberFormat="1" applyFont="1" applyBorder="1" applyAlignment="1">
      <alignment/>
    </xf>
    <xf numFmtId="177" fontId="10" fillId="0" borderId="53" xfId="0" applyNumberFormat="1" applyFont="1" applyBorder="1" applyAlignment="1">
      <alignment/>
    </xf>
    <xf numFmtId="0" fontId="10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right"/>
    </xf>
    <xf numFmtId="0" fontId="10" fillId="0" borderId="54" xfId="0" applyNumberFormat="1" applyFont="1" applyBorder="1" applyAlignment="1">
      <alignment/>
    </xf>
    <xf numFmtId="0" fontId="10" fillId="0" borderId="55" xfId="0" applyNumberFormat="1" applyFont="1" applyBorder="1" applyAlignment="1">
      <alignment/>
    </xf>
    <xf numFmtId="0" fontId="10" fillId="0" borderId="56" xfId="0" applyNumberFormat="1" applyFont="1" applyBorder="1" applyAlignment="1">
      <alignment/>
    </xf>
    <xf numFmtId="177" fontId="10" fillId="0" borderId="56" xfId="0" applyNumberFormat="1" applyFont="1" applyBorder="1" applyAlignment="1">
      <alignment horizontal="right" vertical="center"/>
    </xf>
    <xf numFmtId="0" fontId="10" fillId="0" borderId="56" xfId="0" applyNumberFormat="1" applyFont="1" applyBorder="1" applyAlignment="1">
      <alignment horizontal="left" vertical="center"/>
    </xf>
    <xf numFmtId="1" fontId="10" fillId="0" borderId="56" xfId="0" applyNumberFormat="1" applyFont="1" applyBorder="1" applyAlignment="1">
      <alignment horizontal="center" vertical="center"/>
    </xf>
    <xf numFmtId="0" fontId="10" fillId="0" borderId="56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right" vertical="center"/>
    </xf>
    <xf numFmtId="0" fontId="10" fillId="0" borderId="57" xfId="0" applyNumberFormat="1" applyFont="1" applyBorder="1" applyAlignment="1">
      <alignment/>
    </xf>
    <xf numFmtId="177" fontId="10" fillId="0" borderId="8" xfId="0" applyNumberFormat="1" applyFont="1" applyBorder="1" applyAlignment="1">
      <alignment vertical="center"/>
    </xf>
    <xf numFmtId="0" fontId="12" fillId="0" borderId="8" xfId="0" applyNumberFormat="1" applyFont="1" applyBorder="1" applyAlignment="1">
      <alignment horizontal="left" vertical="center"/>
    </xf>
    <xf numFmtId="177" fontId="10" fillId="3" borderId="11" xfId="0" applyNumberFormat="1" applyFont="1" applyFill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2" fontId="10" fillId="0" borderId="17" xfId="0" applyNumberFormat="1" applyFont="1" applyBorder="1" applyAlignment="1">
      <alignment horizontal="left" vertical="center"/>
    </xf>
    <xf numFmtId="177" fontId="10" fillId="3" borderId="17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lef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4" borderId="14" xfId="0" applyNumberFormat="1" applyFont="1" applyFill="1" applyBorder="1" applyAlignment="1">
      <alignment horizontal="right" vertical="center"/>
    </xf>
    <xf numFmtId="0" fontId="10" fillId="4" borderId="14" xfId="0" applyNumberFormat="1" applyFont="1" applyFill="1" applyBorder="1" applyAlignment="1">
      <alignment horizontal="left" vertical="center"/>
    </xf>
    <xf numFmtId="1" fontId="10" fillId="4" borderId="14" xfId="0" applyNumberFormat="1" applyFont="1" applyFill="1" applyBorder="1" applyAlignment="1">
      <alignment horizontal="center" vertical="center"/>
    </xf>
    <xf numFmtId="177" fontId="12" fillId="0" borderId="11" xfId="0" applyNumberFormat="1" applyFont="1" applyBorder="1" applyAlignment="1">
      <alignment vertical="center"/>
    </xf>
    <xf numFmtId="177" fontId="12" fillId="0" borderId="17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left" vertical="center" shrinkToFit="1"/>
    </xf>
    <xf numFmtId="177" fontId="10" fillId="0" borderId="20" xfId="0" applyNumberFormat="1" applyFont="1" applyBorder="1" applyAlignment="1">
      <alignment horizontal="right" vertical="center"/>
    </xf>
    <xf numFmtId="1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/>
    </xf>
    <xf numFmtId="182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182" fontId="10" fillId="0" borderId="32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/>
    </xf>
    <xf numFmtId="0" fontId="10" fillId="0" borderId="58" xfId="0" applyNumberFormat="1" applyFont="1" applyBorder="1" applyAlignment="1">
      <alignment/>
    </xf>
    <xf numFmtId="49" fontId="10" fillId="0" borderId="58" xfId="0" applyNumberFormat="1" applyFont="1" applyBorder="1" applyAlignment="1">
      <alignment horizontal="right"/>
    </xf>
    <xf numFmtId="0" fontId="10" fillId="0" borderId="58" xfId="0" applyNumberFormat="1" applyFont="1" applyBorder="1" applyAlignment="1">
      <alignment horizontal="left"/>
    </xf>
    <xf numFmtId="182" fontId="10" fillId="0" borderId="58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80" fontId="10" fillId="0" borderId="59" xfId="0" applyNumberFormat="1" applyFont="1" applyBorder="1" applyAlignment="1">
      <alignment horizontal="left"/>
    </xf>
    <xf numFmtId="179" fontId="10" fillId="0" borderId="60" xfId="0" applyNumberFormat="1" applyFont="1" applyBorder="1" applyAlignment="1">
      <alignment horizontal="left"/>
    </xf>
    <xf numFmtId="0" fontId="10" fillId="0" borderId="61" xfId="0" applyNumberFormat="1" applyFont="1" applyBorder="1" applyAlignment="1">
      <alignment horizontal="center"/>
    </xf>
    <xf numFmtId="0" fontId="10" fillId="0" borderId="62" xfId="0" applyNumberFormat="1" applyFont="1" applyBorder="1" applyAlignment="1">
      <alignment/>
    </xf>
    <xf numFmtId="0" fontId="10" fillId="0" borderId="63" xfId="0" applyNumberFormat="1" applyFont="1" applyBorder="1" applyAlignment="1">
      <alignment/>
    </xf>
    <xf numFmtId="49" fontId="10" fillId="0" borderId="63" xfId="0" applyNumberFormat="1" applyFont="1" applyBorder="1" applyAlignment="1">
      <alignment horizontal="right" vertical="center"/>
    </xf>
    <xf numFmtId="0" fontId="10" fillId="0" borderId="63" xfId="0" applyNumberFormat="1" applyFont="1" applyBorder="1" applyAlignment="1">
      <alignment vertical="center"/>
    </xf>
    <xf numFmtId="0" fontId="10" fillId="0" borderId="63" xfId="0" applyNumberFormat="1" applyFont="1" applyBorder="1" applyAlignment="1">
      <alignment horizontal="left" vertical="center"/>
    </xf>
    <xf numFmtId="182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right"/>
    </xf>
    <xf numFmtId="0" fontId="10" fillId="0" borderId="64" xfId="0" applyFont="1" applyBorder="1" applyAlignment="1">
      <alignment horizontal="left"/>
    </xf>
    <xf numFmtId="2" fontId="10" fillId="0" borderId="66" xfId="0" applyNumberFormat="1" applyFont="1" applyBorder="1" applyAlignment="1">
      <alignment horizontal="left" vertical="center"/>
    </xf>
    <xf numFmtId="0" fontId="10" fillId="0" borderId="67" xfId="0" applyNumberFormat="1" applyFont="1" applyBorder="1" applyAlignment="1">
      <alignment horizontal="left" vertical="center"/>
    </xf>
    <xf numFmtId="49" fontId="10" fillId="0" borderId="63" xfId="0" applyNumberFormat="1" applyFont="1" applyBorder="1" applyAlignment="1">
      <alignment horizontal="right"/>
    </xf>
    <xf numFmtId="0" fontId="10" fillId="0" borderId="63" xfId="0" applyNumberFormat="1" applyFont="1" applyBorder="1" applyAlignment="1">
      <alignment horizontal="left"/>
    </xf>
    <xf numFmtId="182" fontId="10" fillId="0" borderId="63" xfId="0" applyNumberFormat="1" applyFont="1" applyBorder="1" applyAlignment="1">
      <alignment horizontal="center"/>
    </xf>
    <xf numFmtId="0" fontId="10" fillId="0" borderId="64" xfId="0" applyNumberFormat="1" applyFont="1" applyBorder="1" applyAlignment="1">
      <alignment horizontal="center"/>
    </xf>
    <xf numFmtId="180" fontId="10" fillId="0" borderId="64" xfId="0" applyNumberFormat="1" applyFont="1" applyBorder="1" applyAlignment="1">
      <alignment horizontal="left"/>
    </xf>
    <xf numFmtId="179" fontId="10" fillId="0" borderId="66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/>
    </xf>
    <xf numFmtId="0" fontId="10" fillId="0" borderId="69" xfId="0" applyNumberFormat="1" applyFont="1" applyBorder="1" applyAlignment="1">
      <alignment/>
    </xf>
    <xf numFmtId="49" fontId="10" fillId="0" borderId="69" xfId="0" applyNumberFormat="1" applyFont="1" applyBorder="1" applyAlignment="1">
      <alignment horizontal="right" vertical="center"/>
    </xf>
    <xf numFmtId="0" fontId="10" fillId="0" borderId="69" xfId="0" applyNumberFormat="1" applyFont="1" applyBorder="1" applyAlignment="1">
      <alignment vertical="center"/>
    </xf>
    <xf numFmtId="0" fontId="10" fillId="0" borderId="69" xfId="0" applyNumberFormat="1" applyFont="1" applyBorder="1" applyAlignment="1">
      <alignment horizontal="left" vertical="center"/>
    </xf>
    <xf numFmtId="182" fontId="10" fillId="0" borderId="69" xfId="0" applyNumberFormat="1" applyFont="1" applyBorder="1" applyAlignment="1">
      <alignment horizontal="center" vertical="center"/>
    </xf>
    <xf numFmtId="0" fontId="10" fillId="0" borderId="70" xfId="0" applyNumberFormat="1" applyFont="1" applyBorder="1" applyAlignment="1">
      <alignment horizontal="center" vertical="center"/>
    </xf>
    <xf numFmtId="49" fontId="10" fillId="0" borderId="71" xfId="0" applyNumberFormat="1" applyFont="1" applyBorder="1" applyAlignment="1">
      <alignment horizontal="right"/>
    </xf>
    <xf numFmtId="0" fontId="10" fillId="0" borderId="70" xfId="0" applyFont="1" applyBorder="1" applyAlignment="1">
      <alignment horizontal="left"/>
    </xf>
    <xf numFmtId="2" fontId="10" fillId="0" borderId="72" xfId="0" applyNumberFormat="1" applyFont="1" applyBorder="1" applyAlignment="1">
      <alignment horizontal="left" vertical="center"/>
    </xf>
    <xf numFmtId="0" fontId="10" fillId="0" borderId="73" xfId="0" applyNumberFormat="1" applyFont="1" applyBorder="1" applyAlignment="1">
      <alignment horizontal="left" vertical="center"/>
    </xf>
    <xf numFmtId="49" fontId="10" fillId="0" borderId="69" xfId="0" applyNumberFormat="1" applyFont="1" applyBorder="1" applyAlignment="1">
      <alignment horizontal="right"/>
    </xf>
    <xf numFmtId="0" fontId="10" fillId="0" borderId="69" xfId="0" applyNumberFormat="1" applyFont="1" applyBorder="1" applyAlignment="1">
      <alignment horizontal="left"/>
    </xf>
    <xf numFmtId="182" fontId="10" fillId="0" borderId="69" xfId="0" applyNumberFormat="1" applyFont="1" applyBorder="1" applyAlignment="1">
      <alignment horizontal="center"/>
    </xf>
    <xf numFmtId="0" fontId="10" fillId="0" borderId="70" xfId="0" applyNumberFormat="1" applyFont="1" applyBorder="1" applyAlignment="1">
      <alignment horizontal="center"/>
    </xf>
    <xf numFmtId="180" fontId="10" fillId="0" borderId="70" xfId="0" applyNumberFormat="1" applyFont="1" applyBorder="1" applyAlignment="1">
      <alignment horizontal="left"/>
    </xf>
    <xf numFmtId="179" fontId="10" fillId="0" borderId="72" xfId="0" applyNumberFormat="1" applyFont="1" applyBorder="1" applyAlignment="1">
      <alignment horizontal="left"/>
    </xf>
    <xf numFmtId="0" fontId="10" fillId="0" borderId="73" xfId="0" applyNumberFormat="1" applyFont="1" applyBorder="1" applyAlignment="1">
      <alignment horizontal="center"/>
    </xf>
    <xf numFmtId="0" fontId="10" fillId="0" borderId="74" xfId="0" applyNumberFormat="1" applyFont="1" applyBorder="1" applyAlignment="1">
      <alignment/>
    </xf>
    <xf numFmtId="0" fontId="10" fillId="0" borderId="75" xfId="0" applyNumberFormat="1" applyFont="1" applyBorder="1" applyAlignment="1">
      <alignment/>
    </xf>
    <xf numFmtId="49" fontId="10" fillId="0" borderId="75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left"/>
    </xf>
    <xf numFmtId="182" fontId="10" fillId="0" borderId="75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180" fontId="10" fillId="0" borderId="76" xfId="0" applyNumberFormat="1" applyFont="1" applyBorder="1" applyAlignment="1">
      <alignment horizontal="left"/>
    </xf>
    <xf numFmtId="179" fontId="10" fillId="0" borderId="77" xfId="0" applyNumberFormat="1" applyFont="1" applyBorder="1" applyAlignment="1">
      <alignment horizontal="left"/>
    </xf>
    <xf numFmtId="0" fontId="10" fillId="0" borderId="78" xfId="0" applyNumberFormat="1" applyFont="1" applyBorder="1" applyAlignment="1">
      <alignment horizontal="center"/>
    </xf>
    <xf numFmtId="0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79" xfId="0" applyFont="1" applyFill="1" applyBorder="1" applyAlignment="1">
      <alignment vertical="center"/>
    </xf>
    <xf numFmtId="0" fontId="10" fillId="0" borderId="8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8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82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82" xfId="0" applyNumberFormat="1" applyFont="1" applyFill="1" applyBorder="1" applyAlignment="1">
      <alignment vertical="center"/>
    </xf>
    <xf numFmtId="177" fontId="10" fillId="0" borderId="83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177" fontId="10" fillId="0" borderId="84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left"/>
    </xf>
    <xf numFmtId="0" fontId="10" fillId="0" borderId="25" xfId="0" applyNumberFormat="1" applyFont="1" applyBorder="1" applyAlignment="1">
      <alignment horizontal="center" vertical="top" shrinkToFit="1"/>
    </xf>
    <xf numFmtId="0" fontId="10" fillId="0" borderId="1" xfId="0" applyNumberFormat="1" applyFont="1" applyBorder="1" applyAlignment="1">
      <alignment horizontal="center" vertical="top" shrinkToFit="1"/>
    </xf>
    <xf numFmtId="0" fontId="10" fillId="0" borderId="1" xfId="0" applyNumberFormat="1" applyFont="1" applyBorder="1" applyAlignment="1">
      <alignment horizontal="left" vertical="center" shrinkToFit="1"/>
    </xf>
    <xf numFmtId="0" fontId="10" fillId="0" borderId="81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82" xfId="0" applyNumberFormat="1" applyFont="1" applyBorder="1" applyAlignment="1">
      <alignment horizontal="left" vertical="center" shrinkToFit="1"/>
    </xf>
    <xf numFmtId="0" fontId="10" fillId="0" borderId="85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 shrinkToFit="1"/>
    </xf>
    <xf numFmtId="0" fontId="10" fillId="0" borderId="84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top" shrinkToFit="1"/>
    </xf>
    <xf numFmtId="0" fontId="10" fillId="0" borderId="0" xfId="0" applyNumberFormat="1" applyFont="1" applyBorder="1" applyAlignment="1">
      <alignment horizontal="center" vertical="top" shrinkToFit="1"/>
    </xf>
    <xf numFmtId="0" fontId="6" fillId="0" borderId="25" xfId="0" applyNumberFormat="1" applyFont="1" applyBorder="1" applyAlignment="1">
      <alignment horizontal="center" vertical="top" shrinkToFit="1"/>
    </xf>
    <xf numFmtId="0" fontId="6" fillId="0" borderId="1" xfId="0" applyNumberFormat="1" applyFont="1" applyBorder="1" applyAlignment="1">
      <alignment horizontal="center" vertical="top" shrinkToFit="1"/>
    </xf>
    <xf numFmtId="0" fontId="6" fillId="0" borderId="1" xfId="0" applyNumberFormat="1" applyFont="1" applyBorder="1" applyAlignment="1">
      <alignment horizontal="left" vertical="center" shrinkToFit="1"/>
    </xf>
    <xf numFmtId="0" fontId="6" fillId="0" borderId="81" xfId="0" applyNumberFormat="1" applyFont="1" applyBorder="1" applyAlignment="1">
      <alignment horizontal="left" vertical="center" shrinkToFit="1"/>
    </xf>
    <xf numFmtId="0" fontId="10" fillId="0" borderId="85" xfId="0" applyNumberFormat="1" applyFont="1" applyBorder="1" applyAlignment="1">
      <alignment horizontal="center" vertical="top" shrinkToFit="1"/>
    </xf>
    <xf numFmtId="0" fontId="10" fillId="0" borderId="3" xfId="0" applyNumberFormat="1" applyFont="1" applyBorder="1" applyAlignment="1">
      <alignment horizontal="center" vertical="top" shrinkToFit="1"/>
    </xf>
    <xf numFmtId="0" fontId="10" fillId="0" borderId="84" xfId="0" applyNumberFormat="1" applyFont="1" applyBorder="1" applyAlignment="1">
      <alignment horizontal="left" vertical="center" shrinkToFit="1"/>
    </xf>
    <xf numFmtId="0" fontId="6" fillId="0" borderId="85" xfId="0" applyNumberFormat="1" applyFont="1" applyBorder="1" applyAlignment="1">
      <alignment horizontal="center" vertical="top" shrinkToFit="1"/>
    </xf>
    <xf numFmtId="0" fontId="6" fillId="0" borderId="3" xfId="0" applyNumberFormat="1" applyFont="1" applyBorder="1" applyAlignment="1">
      <alignment horizontal="center" vertical="top" shrinkToFit="1"/>
    </xf>
    <xf numFmtId="0" fontId="6" fillId="0" borderId="3" xfId="0" applyNumberFormat="1" applyFont="1" applyBorder="1" applyAlignment="1">
      <alignment horizontal="left" vertical="center" shrinkToFit="1"/>
    </xf>
    <xf numFmtId="0" fontId="6" fillId="0" borderId="84" xfId="0" applyNumberFormat="1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184" fontId="10" fillId="0" borderId="8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184" fontId="10" fillId="0" borderId="17" xfId="0" applyNumberFormat="1" applyFont="1" applyBorder="1" applyAlignment="1">
      <alignment/>
    </xf>
    <xf numFmtId="184" fontId="10" fillId="0" borderId="20" xfId="0" applyNumberFormat="1" applyFont="1" applyBorder="1" applyAlignment="1">
      <alignment horizontal="right" vertical="center"/>
    </xf>
    <xf numFmtId="184" fontId="10" fillId="0" borderId="17" xfId="0" applyNumberFormat="1" applyFont="1" applyBorder="1" applyAlignment="1">
      <alignment horizontal="right" vertical="center"/>
    </xf>
    <xf numFmtId="184" fontId="10" fillId="0" borderId="23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/>
    </xf>
    <xf numFmtId="184" fontId="10" fillId="0" borderId="14" xfId="0" applyNumberFormat="1" applyFont="1" applyBorder="1" applyAlignment="1">
      <alignment/>
    </xf>
    <xf numFmtId="183" fontId="6" fillId="0" borderId="8" xfId="0" applyNumberFormat="1" applyFont="1" applyFill="1" applyBorder="1" applyAlignment="1">
      <alignment horizontal="right" vertical="center"/>
    </xf>
    <xf numFmtId="183" fontId="10" fillId="3" borderId="11" xfId="0" applyNumberFormat="1" applyFont="1" applyFill="1" applyBorder="1" applyAlignment="1">
      <alignment horizontal="right" vertical="center"/>
    </xf>
    <xf numFmtId="183" fontId="10" fillId="0" borderId="11" xfId="0" applyNumberFormat="1" applyFont="1" applyBorder="1" applyAlignment="1">
      <alignment horizontal="right"/>
    </xf>
    <xf numFmtId="183" fontId="10" fillId="0" borderId="14" xfId="0" applyNumberFormat="1" applyFont="1" applyBorder="1" applyAlignment="1">
      <alignment horizontal="right"/>
    </xf>
    <xf numFmtId="183" fontId="10" fillId="3" borderId="17" xfId="0" applyNumberFormat="1" applyFont="1" applyFill="1" applyBorder="1" applyAlignment="1">
      <alignment horizontal="right" vertical="center"/>
    </xf>
    <xf numFmtId="183" fontId="10" fillId="0" borderId="17" xfId="0" applyNumberFormat="1" applyFont="1" applyBorder="1" applyAlignment="1">
      <alignment horizontal="right"/>
    </xf>
    <xf numFmtId="183" fontId="10" fillId="0" borderId="23" xfId="0" applyNumberFormat="1" applyFont="1" applyBorder="1" applyAlignment="1">
      <alignment horizontal="right"/>
    </xf>
    <xf numFmtId="183" fontId="10" fillId="3" borderId="14" xfId="0" applyNumberFormat="1" applyFont="1" applyFill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35" xfId="0" applyNumberFormat="1" applyFont="1" applyFill="1" applyBorder="1" applyAlignment="1">
      <alignment horizontal="right" vertical="center"/>
    </xf>
    <xf numFmtId="184" fontId="10" fillId="0" borderId="38" xfId="0" applyNumberFormat="1" applyFont="1" applyBorder="1" applyAlignment="1">
      <alignment horizontal="right" vertical="center"/>
    </xf>
    <xf numFmtId="184" fontId="10" fillId="0" borderId="41" xfId="0" applyNumberFormat="1" applyFont="1" applyBorder="1" applyAlignment="1">
      <alignment horizontal="right" vertical="center"/>
    </xf>
    <xf numFmtId="184" fontId="10" fillId="0" borderId="44" xfId="0" applyNumberFormat="1" applyFont="1" applyBorder="1" applyAlignment="1">
      <alignment horizontal="right" vertical="center"/>
    </xf>
    <xf numFmtId="184" fontId="10" fillId="0" borderId="47" xfId="0" applyNumberFormat="1" applyFont="1" applyBorder="1" applyAlignment="1">
      <alignment horizontal="right" vertical="center"/>
    </xf>
    <xf numFmtId="184" fontId="10" fillId="0" borderId="35" xfId="0" applyNumberFormat="1" applyFont="1" applyBorder="1" applyAlignment="1">
      <alignment horizontal="right" vertical="center"/>
    </xf>
    <xf numFmtId="184" fontId="10" fillId="0" borderId="50" xfId="0" applyNumberFormat="1" applyFont="1" applyBorder="1" applyAlignment="1">
      <alignment horizontal="right" vertical="center"/>
    </xf>
    <xf numFmtId="185" fontId="10" fillId="0" borderId="53" xfId="0" applyNumberFormat="1" applyFont="1" applyBorder="1" applyAlignment="1">
      <alignment/>
    </xf>
    <xf numFmtId="185" fontId="10" fillId="0" borderId="17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/>
    </xf>
    <xf numFmtId="185" fontId="10" fillId="0" borderId="14" xfId="0" applyNumberFormat="1" applyFont="1" applyBorder="1" applyAlignment="1">
      <alignment/>
    </xf>
    <xf numFmtId="185" fontId="10" fillId="0" borderId="17" xfId="0" applyNumberFormat="1" applyFont="1" applyBorder="1" applyAlignment="1">
      <alignment/>
    </xf>
    <xf numFmtId="185" fontId="10" fillId="0" borderId="11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56" xfId="0" applyNumberFormat="1" applyFont="1" applyBorder="1" applyAlignment="1">
      <alignment horizontal="right" vertical="center"/>
    </xf>
    <xf numFmtId="185" fontId="10" fillId="0" borderId="8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11" xfId="0" applyNumberFormat="1" applyFont="1" applyBorder="1" applyAlignment="1">
      <alignment horizontal="right" vertical="center"/>
    </xf>
    <xf numFmtId="0" fontId="10" fillId="0" borderId="44" xfId="0" applyNumberFormat="1" applyFont="1" applyBorder="1" applyAlignment="1">
      <alignment horizontal="right"/>
    </xf>
    <xf numFmtId="0" fontId="10" fillId="0" borderId="50" xfId="0" applyNumberFormat="1" applyFont="1" applyBorder="1" applyAlignment="1">
      <alignment horizontal="right"/>
    </xf>
    <xf numFmtId="185" fontId="10" fillId="0" borderId="20" xfId="0" applyNumberFormat="1" applyFont="1" applyBorder="1" applyAlignment="1">
      <alignment horizontal="right" vertical="center"/>
    </xf>
    <xf numFmtId="185" fontId="10" fillId="0" borderId="44" xfId="0" applyNumberFormat="1" applyFont="1" applyBorder="1" applyAlignment="1">
      <alignment/>
    </xf>
    <xf numFmtId="185" fontId="10" fillId="0" borderId="50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right"/>
    </xf>
    <xf numFmtId="184" fontId="10" fillId="0" borderId="65" xfId="0" applyNumberFormat="1" applyFont="1" applyBorder="1" applyAlignment="1">
      <alignment horizontal="right"/>
    </xf>
    <xf numFmtId="184" fontId="10" fillId="0" borderId="71" xfId="0" applyNumberFormat="1" applyFont="1" applyBorder="1" applyAlignment="1">
      <alignment horizontal="right"/>
    </xf>
    <xf numFmtId="184" fontId="10" fillId="0" borderId="86" xfId="0" applyNumberFormat="1" applyFont="1" applyBorder="1" applyAlignment="1">
      <alignment horizontal="right"/>
    </xf>
    <xf numFmtId="180" fontId="10" fillId="0" borderId="59" xfId="0" applyNumberFormat="1" applyFont="1" applyBorder="1" applyAlignment="1">
      <alignment horizontal="right"/>
    </xf>
    <xf numFmtId="180" fontId="10" fillId="0" borderId="64" xfId="0" applyNumberFormat="1" applyFont="1" applyBorder="1" applyAlignment="1">
      <alignment horizontal="right"/>
    </xf>
    <xf numFmtId="180" fontId="10" fillId="0" borderId="70" xfId="0" applyNumberFormat="1" applyFont="1" applyBorder="1" applyAlignment="1">
      <alignment horizontal="right"/>
    </xf>
    <xf numFmtId="180" fontId="10" fillId="0" borderId="76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5" fontId="10" fillId="0" borderId="59" xfId="0" applyNumberFormat="1" applyFont="1" applyBorder="1" applyAlignment="1">
      <alignment horizontal="right"/>
    </xf>
    <xf numFmtId="185" fontId="10" fillId="0" borderId="65" xfId="0" applyNumberFormat="1" applyFont="1" applyBorder="1" applyAlignment="1">
      <alignment horizontal="right"/>
    </xf>
    <xf numFmtId="185" fontId="10" fillId="0" borderId="64" xfId="0" applyNumberFormat="1" applyFont="1" applyBorder="1" applyAlignment="1">
      <alignment horizontal="right"/>
    </xf>
    <xf numFmtId="185" fontId="10" fillId="0" borderId="71" xfId="0" applyNumberFormat="1" applyFont="1" applyBorder="1" applyAlignment="1">
      <alignment horizontal="right"/>
    </xf>
    <xf numFmtId="185" fontId="10" fillId="0" borderId="70" xfId="0" applyNumberFormat="1" applyFont="1" applyBorder="1" applyAlignment="1">
      <alignment horizontal="right"/>
    </xf>
    <xf numFmtId="185" fontId="10" fillId="0" borderId="86" xfId="0" applyNumberFormat="1" applyFont="1" applyBorder="1" applyAlignment="1">
      <alignment horizontal="right"/>
    </xf>
    <xf numFmtId="185" fontId="10" fillId="0" borderId="76" xfId="0" applyNumberFormat="1" applyFont="1" applyBorder="1" applyAlignment="1">
      <alignment horizontal="right"/>
    </xf>
    <xf numFmtId="0" fontId="10" fillId="0" borderId="65" xfId="0" applyNumberFormat="1" applyFont="1" applyBorder="1" applyAlignment="1">
      <alignment horizontal="right"/>
    </xf>
    <xf numFmtId="0" fontId="10" fillId="0" borderId="71" xfId="0" applyNumberFormat="1" applyFont="1" applyBorder="1" applyAlignment="1">
      <alignment horizontal="right"/>
    </xf>
    <xf numFmtId="0" fontId="10" fillId="0" borderId="86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D9" sqref="D9:D28"/>
    </sheetView>
  </sheetViews>
  <sheetFormatPr defaultColWidth="8.88671875" defaultRowHeight="15"/>
  <cols>
    <col min="1" max="1" width="4.10546875" style="93" bestFit="1" customWidth="1"/>
    <col min="2" max="3" width="4.88671875" style="93" hidden="1" customWidth="1"/>
    <col min="4" max="4" width="8.21484375" style="93" bestFit="1" customWidth="1"/>
    <col min="5" max="5" width="4.6640625" style="93" bestFit="1" customWidth="1"/>
    <col min="6" max="6" width="9.6640625" style="93" bestFit="1" customWidth="1"/>
    <col min="7" max="7" width="7.99609375" style="93" bestFit="1" customWidth="1"/>
    <col min="8" max="9" width="4.6640625" style="94" bestFit="1" customWidth="1"/>
    <col min="10" max="10" width="5.21484375" style="93" bestFit="1" customWidth="1"/>
    <col min="11" max="11" width="12.21484375" style="93" customWidth="1"/>
    <col min="12" max="12" width="6.5546875" style="93" bestFit="1" customWidth="1"/>
    <col min="13" max="13" width="4.6640625" style="93" bestFit="1" customWidth="1"/>
    <col min="14" max="14" width="8.88671875" style="2" customWidth="1"/>
    <col min="15" max="15" width="8.88671875" style="2" hidden="1" customWidth="1"/>
    <col min="16" max="16384" width="8.88671875" style="2" customWidth="1"/>
  </cols>
  <sheetData>
    <row r="1" spans="1:13" s="1" customFormat="1" ht="13.5">
      <c r="A1" s="372" t="s">
        <v>496</v>
      </c>
      <c r="B1" s="372"/>
      <c r="C1" s="372"/>
      <c r="D1" s="372"/>
      <c r="E1" s="372"/>
      <c r="F1" s="372"/>
      <c r="G1" s="372"/>
      <c r="H1" s="372"/>
      <c r="I1" s="14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73" t="s">
        <v>632</v>
      </c>
      <c r="E3" s="374"/>
      <c r="F3" s="19">
        <v>11.73</v>
      </c>
      <c r="G3" s="375" t="s">
        <v>506</v>
      </c>
      <c r="H3" s="375"/>
      <c r="I3" s="375" t="s">
        <v>507</v>
      </c>
      <c r="J3" s="375"/>
      <c r="K3" s="19" t="s">
        <v>538</v>
      </c>
      <c r="L3" s="375" t="s">
        <v>508</v>
      </c>
      <c r="M3" s="376"/>
    </row>
    <row r="4" spans="1:13" s="1" customFormat="1" ht="13.5">
      <c r="A4" s="13"/>
      <c r="B4" s="13"/>
      <c r="C4" s="18"/>
      <c r="D4" s="20"/>
      <c r="E4" s="18"/>
      <c r="F4" s="21" t="s">
        <v>76</v>
      </c>
      <c r="G4" s="377" t="s">
        <v>77</v>
      </c>
      <c r="H4" s="377"/>
      <c r="I4" s="377" t="s">
        <v>78</v>
      </c>
      <c r="J4" s="377"/>
      <c r="K4" s="21" t="s">
        <v>539</v>
      </c>
      <c r="L4" s="377" t="s">
        <v>79</v>
      </c>
      <c r="M4" s="378"/>
    </row>
    <row r="5" spans="1:13" s="1" customFormat="1" ht="13.5">
      <c r="A5" s="13"/>
      <c r="B5" s="13"/>
      <c r="C5" s="18"/>
      <c r="D5" s="384" t="s">
        <v>74</v>
      </c>
      <c r="E5" s="385"/>
      <c r="F5" s="21">
        <v>12.12</v>
      </c>
      <c r="G5" s="377" t="s">
        <v>80</v>
      </c>
      <c r="H5" s="377"/>
      <c r="I5" s="377" t="s">
        <v>81</v>
      </c>
      <c r="J5" s="377"/>
      <c r="K5" s="21" t="s">
        <v>540</v>
      </c>
      <c r="L5" s="377" t="s">
        <v>82</v>
      </c>
      <c r="M5" s="378"/>
    </row>
    <row r="6" spans="1:13" s="1" customFormat="1" ht="13.5" customHeight="1" thickBot="1">
      <c r="A6" s="13"/>
      <c r="B6" s="13"/>
      <c r="C6" s="24"/>
      <c r="D6" s="379"/>
      <c r="E6" s="380"/>
      <c r="F6" s="25" t="s">
        <v>75</v>
      </c>
      <c r="G6" s="381" t="s">
        <v>80</v>
      </c>
      <c r="H6" s="381"/>
      <c r="I6" s="382" t="s">
        <v>81</v>
      </c>
      <c r="J6" s="382"/>
      <c r="K6" s="25" t="s">
        <v>541</v>
      </c>
      <c r="L6" s="381" t="s">
        <v>66</v>
      </c>
      <c r="M6" s="383"/>
    </row>
    <row r="7" spans="1:13" s="1" customFormat="1" ht="14.25" thickBot="1">
      <c r="A7" s="16"/>
      <c r="B7" s="16"/>
      <c r="C7" s="17"/>
      <c r="D7" s="16"/>
      <c r="E7" s="16"/>
      <c r="F7" s="16"/>
      <c r="G7" s="16"/>
      <c r="H7" s="14"/>
      <c r="I7" s="14"/>
      <c r="J7" s="26"/>
      <c r="K7" s="16"/>
      <c r="L7" s="16"/>
      <c r="M7" s="16"/>
    </row>
    <row r="8" spans="1:256" s="1" customFormat="1" ht="14.25" thickBot="1">
      <c r="A8" s="27" t="s">
        <v>5</v>
      </c>
      <c r="B8" s="28" t="s">
        <v>6</v>
      </c>
      <c r="C8" s="28" t="s">
        <v>7</v>
      </c>
      <c r="D8" s="28" t="s">
        <v>15</v>
      </c>
      <c r="E8" s="28" t="s">
        <v>23</v>
      </c>
      <c r="F8" s="28" t="s">
        <v>16</v>
      </c>
      <c r="G8" s="28" t="s">
        <v>24</v>
      </c>
      <c r="H8" s="28" t="s">
        <v>17</v>
      </c>
      <c r="I8" s="28" t="s">
        <v>18</v>
      </c>
      <c r="J8" s="29" t="s">
        <v>20</v>
      </c>
      <c r="K8" s="28" t="s">
        <v>25</v>
      </c>
      <c r="L8" s="28" t="s">
        <v>21</v>
      </c>
      <c r="M8" s="30" t="s">
        <v>22</v>
      </c>
      <c r="N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1">
        <f aca="true" t="shared" si="0" ref="A9:A28">RANK(O9,$O$9:$O$65,1)</f>
        <v>1</v>
      </c>
      <c r="B9" s="32">
        <v>2</v>
      </c>
      <c r="C9" s="32" t="s">
        <v>8</v>
      </c>
      <c r="D9" s="403">
        <v>1217</v>
      </c>
      <c r="E9" s="34">
        <v>1.7</v>
      </c>
      <c r="F9" s="35" t="s">
        <v>141</v>
      </c>
      <c r="G9" s="35" t="s">
        <v>116</v>
      </c>
      <c r="H9" s="36">
        <v>3</v>
      </c>
      <c r="I9" s="37" t="s">
        <v>26</v>
      </c>
      <c r="J9" s="34" t="s">
        <v>142</v>
      </c>
      <c r="K9" s="35" t="s">
        <v>143</v>
      </c>
      <c r="L9" s="35" t="s">
        <v>26</v>
      </c>
      <c r="M9" s="38"/>
      <c r="O9" s="1">
        <f aca="true" t="shared" si="1" ref="O9:O28">D9/100</f>
        <v>12.17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2</v>
      </c>
      <c r="B10" s="40">
        <v>2</v>
      </c>
      <c r="C10" s="40" t="s">
        <v>8</v>
      </c>
      <c r="D10" s="404">
        <v>1219</v>
      </c>
      <c r="E10" s="42" t="s">
        <v>542</v>
      </c>
      <c r="F10" s="43" t="s">
        <v>55</v>
      </c>
      <c r="G10" s="43" t="s">
        <v>144</v>
      </c>
      <c r="H10" s="44">
        <v>3</v>
      </c>
      <c r="I10" s="45" t="s">
        <v>66</v>
      </c>
      <c r="J10" s="42">
        <v>6.16</v>
      </c>
      <c r="K10" s="43" t="s">
        <v>145</v>
      </c>
      <c r="L10" s="43" t="s">
        <v>58</v>
      </c>
      <c r="M10" s="46"/>
      <c r="O10" s="1">
        <f t="shared" si="1"/>
        <v>12.19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9">
        <f t="shared" si="0"/>
        <v>3</v>
      </c>
      <c r="B11" s="40">
        <v>2</v>
      </c>
      <c r="C11" s="40" t="s">
        <v>8</v>
      </c>
      <c r="D11" s="404">
        <v>1231</v>
      </c>
      <c r="E11" s="42">
        <v>1.9</v>
      </c>
      <c r="F11" s="43" t="s">
        <v>146</v>
      </c>
      <c r="G11" s="43" t="s">
        <v>147</v>
      </c>
      <c r="H11" s="44">
        <v>2</v>
      </c>
      <c r="I11" s="45" t="s">
        <v>66</v>
      </c>
      <c r="J11" s="42">
        <v>6.16</v>
      </c>
      <c r="K11" s="47" t="s">
        <v>145</v>
      </c>
      <c r="L11" s="48" t="s">
        <v>58</v>
      </c>
      <c r="M11" s="46"/>
      <c r="O11" s="1">
        <f t="shared" si="1"/>
        <v>12.31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39">
        <f t="shared" si="0"/>
        <v>3</v>
      </c>
      <c r="B12" s="40">
        <v>2</v>
      </c>
      <c r="C12" s="40" t="s">
        <v>8</v>
      </c>
      <c r="D12" s="404">
        <v>1231</v>
      </c>
      <c r="E12" s="49" t="s">
        <v>543</v>
      </c>
      <c r="F12" s="50" t="s">
        <v>148</v>
      </c>
      <c r="G12" s="50" t="s">
        <v>149</v>
      </c>
      <c r="H12" s="51">
        <v>3</v>
      </c>
      <c r="I12" s="45" t="s">
        <v>66</v>
      </c>
      <c r="J12" s="49">
        <v>6.16</v>
      </c>
      <c r="K12" s="52" t="s">
        <v>145</v>
      </c>
      <c r="L12" s="43" t="s">
        <v>58</v>
      </c>
      <c r="M12" s="53"/>
      <c r="O12" s="1">
        <f t="shared" si="1"/>
        <v>12.31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54">
        <f t="shared" si="0"/>
        <v>5</v>
      </c>
      <c r="B13" s="55">
        <v>2</v>
      </c>
      <c r="C13" s="55" t="s">
        <v>8</v>
      </c>
      <c r="D13" s="405">
        <v>1241</v>
      </c>
      <c r="E13" s="57">
        <v>1.5</v>
      </c>
      <c r="F13" s="58" t="s">
        <v>150</v>
      </c>
      <c r="G13" s="58" t="s">
        <v>544</v>
      </c>
      <c r="H13" s="59">
        <v>3</v>
      </c>
      <c r="I13" s="60" t="s">
        <v>151</v>
      </c>
      <c r="J13" s="57">
        <v>7.01</v>
      </c>
      <c r="K13" s="58" t="s">
        <v>230</v>
      </c>
      <c r="L13" s="58" t="s">
        <v>518</v>
      </c>
      <c r="M13" s="61"/>
      <c r="O13" s="1">
        <f t="shared" si="1"/>
        <v>12.41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62">
        <f t="shared" si="0"/>
        <v>5</v>
      </c>
      <c r="B14" s="63">
        <v>2</v>
      </c>
      <c r="C14" s="63" t="s">
        <v>8</v>
      </c>
      <c r="D14" s="406">
        <v>1241</v>
      </c>
      <c r="E14" s="64">
        <v>1.8</v>
      </c>
      <c r="F14" s="63" t="s">
        <v>152</v>
      </c>
      <c r="G14" s="63" t="s">
        <v>153</v>
      </c>
      <c r="H14" s="65">
        <v>2</v>
      </c>
      <c r="I14" s="65" t="s">
        <v>26</v>
      </c>
      <c r="J14" s="64" t="s">
        <v>154</v>
      </c>
      <c r="K14" s="63" t="s">
        <v>545</v>
      </c>
      <c r="L14" s="63" t="s">
        <v>28</v>
      </c>
      <c r="M14" s="66"/>
      <c r="O14" s="1">
        <f t="shared" si="1"/>
        <v>12.41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7</v>
      </c>
      <c r="B15" s="40">
        <v>2</v>
      </c>
      <c r="C15" s="40" t="s">
        <v>8</v>
      </c>
      <c r="D15" s="404">
        <v>1244</v>
      </c>
      <c r="E15" s="42" t="s">
        <v>546</v>
      </c>
      <c r="F15" s="43" t="s">
        <v>155</v>
      </c>
      <c r="G15" s="43" t="s">
        <v>149</v>
      </c>
      <c r="H15" s="45">
        <v>3</v>
      </c>
      <c r="I15" s="45" t="s">
        <v>66</v>
      </c>
      <c r="J15" s="42">
        <v>6.16</v>
      </c>
      <c r="K15" s="67" t="s">
        <v>145</v>
      </c>
      <c r="L15" s="43" t="s">
        <v>58</v>
      </c>
      <c r="M15" s="46"/>
      <c r="O15" s="1">
        <f t="shared" si="1"/>
        <v>12.44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9">
        <f t="shared" si="0"/>
        <v>7</v>
      </c>
      <c r="B16" s="40">
        <v>2</v>
      </c>
      <c r="C16" s="40" t="s">
        <v>8</v>
      </c>
      <c r="D16" s="404">
        <v>1244</v>
      </c>
      <c r="E16" s="42">
        <v>0.4</v>
      </c>
      <c r="F16" s="43" t="s">
        <v>156</v>
      </c>
      <c r="G16" s="43" t="s">
        <v>157</v>
      </c>
      <c r="H16" s="44">
        <v>3</v>
      </c>
      <c r="I16" s="45" t="s">
        <v>26</v>
      </c>
      <c r="J16" s="42" t="s">
        <v>142</v>
      </c>
      <c r="K16" s="43" t="s">
        <v>32</v>
      </c>
      <c r="L16" s="43" t="s">
        <v>158</v>
      </c>
      <c r="M16" s="46"/>
      <c r="O16" s="1">
        <f t="shared" si="1"/>
        <v>12.44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39">
        <f t="shared" si="0"/>
        <v>9</v>
      </c>
      <c r="B17" s="40">
        <v>2</v>
      </c>
      <c r="C17" s="40" t="s">
        <v>8</v>
      </c>
      <c r="D17" s="404">
        <v>1248</v>
      </c>
      <c r="E17" s="42" t="s">
        <v>543</v>
      </c>
      <c r="F17" s="43" t="s">
        <v>159</v>
      </c>
      <c r="G17" s="43" t="s">
        <v>160</v>
      </c>
      <c r="H17" s="44">
        <v>3</v>
      </c>
      <c r="I17" s="45" t="s">
        <v>66</v>
      </c>
      <c r="J17" s="42">
        <v>6.16</v>
      </c>
      <c r="K17" s="43" t="s">
        <v>145</v>
      </c>
      <c r="L17" s="43" t="s">
        <v>58</v>
      </c>
      <c r="M17" s="46"/>
      <c r="O17" s="1">
        <f t="shared" si="1"/>
        <v>12.48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54">
        <f t="shared" si="0"/>
        <v>10</v>
      </c>
      <c r="B18" s="55">
        <v>2</v>
      </c>
      <c r="C18" s="55" t="s">
        <v>8</v>
      </c>
      <c r="D18" s="405">
        <v>1250</v>
      </c>
      <c r="E18" s="57" t="s">
        <v>543</v>
      </c>
      <c r="F18" s="58" t="s">
        <v>161</v>
      </c>
      <c r="G18" s="58" t="s">
        <v>162</v>
      </c>
      <c r="H18" s="60">
        <v>3</v>
      </c>
      <c r="I18" s="60" t="s">
        <v>151</v>
      </c>
      <c r="J18" s="57">
        <v>7.15</v>
      </c>
      <c r="K18" s="68" t="s">
        <v>64</v>
      </c>
      <c r="L18" s="58" t="s">
        <v>519</v>
      </c>
      <c r="M18" s="61"/>
      <c r="O18" s="1">
        <f t="shared" si="1"/>
        <v>12.5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62">
        <f t="shared" si="0"/>
        <v>11</v>
      </c>
      <c r="B19" s="63">
        <v>2</v>
      </c>
      <c r="C19" s="63" t="s">
        <v>8</v>
      </c>
      <c r="D19" s="406">
        <v>1253</v>
      </c>
      <c r="E19" s="64" t="s">
        <v>547</v>
      </c>
      <c r="F19" s="63" t="s">
        <v>49</v>
      </c>
      <c r="G19" s="63" t="s">
        <v>132</v>
      </c>
      <c r="H19" s="65">
        <v>3</v>
      </c>
      <c r="I19" s="65" t="s">
        <v>151</v>
      </c>
      <c r="J19" s="64">
        <v>7.15</v>
      </c>
      <c r="K19" s="63" t="s">
        <v>64</v>
      </c>
      <c r="L19" s="63" t="s">
        <v>519</v>
      </c>
      <c r="M19" s="66"/>
      <c r="O19" s="1">
        <f t="shared" si="1"/>
        <v>12.53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12</v>
      </c>
      <c r="B20" s="40">
        <v>2</v>
      </c>
      <c r="C20" s="40" t="s">
        <v>8</v>
      </c>
      <c r="D20" s="404">
        <v>1254</v>
      </c>
      <c r="E20" s="42">
        <v>1.8</v>
      </c>
      <c r="F20" s="43" t="s">
        <v>163</v>
      </c>
      <c r="G20" s="43" t="s">
        <v>116</v>
      </c>
      <c r="H20" s="45">
        <v>2</v>
      </c>
      <c r="I20" s="45" t="s">
        <v>26</v>
      </c>
      <c r="J20" s="42" t="s">
        <v>154</v>
      </c>
      <c r="K20" s="67" t="s">
        <v>520</v>
      </c>
      <c r="L20" s="43" t="s">
        <v>28</v>
      </c>
      <c r="M20" s="46"/>
      <c r="O20" s="1">
        <f t="shared" si="1"/>
        <v>12.54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39">
        <f t="shared" si="0"/>
        <v>13</v>
      </c>
      <c r="B21" s="40">
        <v>2</v>
      </c>
      <c r="C21" s="40" t="s">
        <v>8</v>
      </c>
      <c r="D21" s="404">
        <v>1263</v>
      </c>
      <c r="E21" s="42" t="s">
        <v>548</v>
      </c>
      <c r="F21" s="43" t="s">
        <v>164</v>
      </c>
      <c r="G21" s="43" t="s">
        <v>147</v>
      </c>
      <c r="H21" s="44">
        <v>3</v>
      </c>
      <c r="I21" s="45" t="s">
        <v>66</v>
      </c>
      <c r="J21" s="42">
        <v>7.23</v>
      </c>
      <c r="K21" s="43" t="s">
        <v>64</v>
      </c>
      <c r="L21" s="43" t="s">
        <v>58</v>
      </c>
      <c r="M21" s="46"/>
      <c r="O21" s="1">
        <f t="shared" si="1"/>
        <v>12.63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39">
        <f t="shared" si="0"/>
        <v>14</v>
      </c>
      <c r="B22" s="40">
        <v>2</v>
      </c>
      <c r="C22" s="40" t="s">
        <v>8</v>
      </c>
      <c r="D22" s="404">
        <v>1264</v>
      </c>
      <c r="E22" s="42">
        <v>1.7</v>
      </c>
      <c r="F22" s="43" t="s">
        <v>165</v>
      </c>
      <c r="G22" s="43" t="s">
        <v>166</v>
      </c>
      <c r="H22" s="44">
        <v>2</v>
      </c>
      <c r="I22" s="45" t="s">
        <v>66</v>
      </c>
      <c r="J22" s="42">
        <v>7.23</v>
      </c>
      <c r="K22" s="43" t="s">
        <v>64</v>
      </c>
      <c r="L22" s="43" t="s">
        <v>58</v>
      </c>
      <c r="M22" s="46"/>
      <c r="O22" s="1">
        <f t="shared" si="1"/>
        <v>12.64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9">
        <f t="shared" si="0"/>
        <v>15</v>
      </c>
      <c r="B23" s="70">
        <v>2</v>
      </c>
      <c r="C23" s="70" t="s">
        <v>8</v>
      </c>
      <c r="D23" s="407">
        <v>1265</v>
      </c>
      <c r="E23" s="72" t="s">
        <v>167</v>
      </c>
      <c r="F23" s="73" t="s">
        <v>168</v>
      </c>
      <c r="G23" s="73" t="s">
        <v>169</v>
      </c>
      <c r="H23" s="74">
        <v>3</v>
      </c>
      <c r="I23" s="74" t="s">
        <v>59</v>
      </c>
      <c r="J23" s="72">
        <v>7.22</v>
      </c>
      <c r="K23" s="75" t="s">
        <v>64</v>
      </c>
      <c r="L23" s="73" t="s">
        <v>170</v>
      </c>
      <c r="M23" s="76"/>
      <c r="O23" s="1">
        <f t="shared" si="1"/>
        <v>12.65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62">
        <f t="shared" si="0"/>
        <v>16</v>
      </c>
      <c r="B24" s="63">
        <v>2</v>
      </c>
      <c r="C24" s="63" t="s">
        <v>8</v>
      </c>
      <c r="D24" s="408">
        <v>1266</v>
      </c>
      <c r="E24" s="78" t="s">
        <v>62</v>
      </c>
      <c r="F24" s="79" t="s">
        <v>171</v>
      </c>
      <c r="G24" s="79" t="s">
        <v>172</v>
      </c>
      <c r="H24" s="80">
        <v>2</v>
      </c>
      <c r="I24" s="81" t="s">
        <v>59</v>
      </c>
      <c r="J24" s="78">
        <v>9.23</v>
      </c>
      <c r="K24" s="79" t="s">
        <v>173</v>
      </c>
      <c r="L24" s="79" t="s">
        <v>170</v>
      </c>
      <c r="M24" s="82"/>
      <c r="O24" s="1">
        <f t="shared" si="1"/>
        <v>12.66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17</v>
      </c>
      <c r="B25" s="40">
        <v>2</v>
      </c>
      <c r="C25" s="40" t="s">
        <v>8</v>
      </c>
      <c r="D25" s="404">
        <v>1269</v>
      </c>
      <c r="E25" s="42" t="s">
        <v>549</v>
      </c>
      <c r="F25" s="43" t="s">
        <v>174</v>
      </c>
      <c r="G25" s="43" t="s">
        <v>175</v>
      </c>
      <c r="H25" s="44">
        <v>3</v>
      </c>
      <c r="I25" s="45" t="s">
        <v>26</v>
      </c>
      <c r="J25" s="42" t="s">
        <v>142</v>
      </c>
      <c r="K25" s="43" t="s">
        <v>143</v>
      </c>
      <c r="L25" s="43" t="s">
        <v>26</v>
      </c>
      <c r="M25" s="46"/>
      <c r="O25" s="1">
        <f t="shared" si="1"/>
        <v>12.69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39">
        <f t="shared" si="0"/>
        <v>18</v>
      </c>
      <c r="B26" s="40">
        <v>2</v>
      </c>
      <c r="C26" s="40" t="s">
        <v>8</v>
      </c>
      <c r="D26" s="404">
        <v>1272</v>
      </c>
      <c r="E26" s="42">
        <v>1.3</v>
      </c>
      <c r="F26" s="83" t="s">
        <v>176</v>
      </c>
      <c r="G26" s="43" t="s">
        <v>177</v>
      </c>
      <c r="H26" s="45">
        <v>3</v>
      </c>
      <c r="I26" s="45" t="s">
        <v>19</v>
      </c>
      <c r="J26" s="42" t="s">
        <v>178</v>
      </c>
      <c r="K26" s="67" t="s">
        <v>179</v>
      </c>
      <c r="L26" s="43" t="s">
        <v>550</v>
      </c>
      <c r="M26" s="46"/>
      <c r="O26" s="1">
        <f t="shared" si="1"/>
        <v>12.72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3.5">
      <c r="A27" s="39">
        <f t="shared" si="0"/>
        <v>19</v>
      </c>
      <c r="B27" s="40">
        <v>2</v>
      </c>
      <c r="C27" s="40" t="s">
        <v>8</v>
      </c>
      <c r="D27" s="404">
        <v>1273</v>
      </c>
      <c r="E27" s="42">
        <v>1.2</v>
      </c>
      <c r="F27" s="43" t="s">
        <v>180</v>
      </c>
      <c r="G27" s="43" t="s">
        <v>181</v>
      </c>
      <c r="H27" s="44">
        <v>2</v>
      </c>
      <c r="I27" s="45" t="s">
        <v>26</v>
      </c>
      <c r="J27" s="42" t="s">
        <v>182</v>
      </c>
      <c r="K27" s="43" t="s">
        <v>183</v>
      </c>
      <c r="L27" s="43" t="s">
        <v>26</v>
      </c>
      <c r="M27" s="46"/>
      <c r="O27" s="1">
        <f t="shared" si="1"/>
        <v>12.73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 thickBot="1">
      <c r="A28" s="84">
        <f t="shared" si="0"/>
        <v>20</v>
      </c>
      <c r="B28" s="85">
        <v>2</v>
      </c>
      <c r="C28" s="85" t="s">
        <v>8</v>
      </c>
      <c r="D28" s="409">
        <v>1275</v>
      </c>
      <c r="E28" s="87">
        <v>1.9</v>
      </c>
      <c r="F28" s="88" t="s">
        <v>48</v>
      </c>
      <c r="G28" s="88" t="s">
        <v>551</v>
      </c>
      <c r="H28" s="89">
        <v>3</v>
      </c>
      <c r="I28" s="90" t="s">
        <v>151</v>
      </c>
      <c r="J28" s="87">
        <v>8.11</v>
      </c>
      <c r="K28" s="95" t="s">
        <v>185</v>
      </c>
      <c r="L28" s="88" t="s">
        <v>521</v>
      </c>
      <c r="M28" s="91"/>
      <c r="O28" s="1">
        <f t="shared" si="1"/>
        <v>12.75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3.5">
      <c r="A29" s="16"/>
      <c r="B29" s="16"/>
      <c r="C29" s="16"/>
      <c r="D29" s="16"/>
      <c r="E29" s="92"/>
      <c r="F29" s="16"/>
      <c r="G29" s="16"/>
      <c r="H29" s="14"/>
      <c r="I29" s="14"/>
      <c r="J29" s="15"/>
      <c r="K29" s="16"/>
      <c r="L29" s="16"/>
      <c r="M29" s="1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</sheetData>
  <mergeCells count="16">
    <mergeCell ref="G5:H5"/>
    <mergeCell ref="I5:J5"/>
    <mergeCell ref="L5:M5"/>
    <mergeCell ref="D6:E6"/>
    <mergeCell ref="G6:H6"/>
    <mergeCell ref="I6:J6"/>
    <mergeCell ref="L6:M6"/>
    <mergeCell ref="D5:E5"/>
    <mergeCell ref="L3:M3"/>
    <mergeCell ref="G4:H4"/>
    <mergeCell ref="I4:J4"/>
    <mergeCell ref="L4:M4"/>
    <mergeCell ref="A1:H1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2362204724409449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00" workbookViewId="0" topLeftCell="A1">
      <selection activeCell="L23" sqref="L23"/>
    </sheetView>
  </sheetViews>
  <sheetFormatPr defaultColWidth="8.88671875" defaultRowHeight="15"/>
  <cols>
    <col min="1" max="1" width="4.10546875" style="231" bestFit="1" customWidth="1"/>
    <col min="2" max="3" width="4.4453125" style="231" hidden="1" customWidth="1"/>
    <col min="4" max="4" width="4.88671875" style="231" bestFit="1" customWidth="1"/>
    <col min="5" max="5" width="9.6640625" style="231" bestFit="1" customWidth="1"/>
    <col min="6" max="6" width="7.99609375" style="231" customWidth="1"/>
    <col min="7" max="8" width="4.6640625" style="232" bestFit="1" customWidth="1"/>
    <col min="9" max="9" width="6.5546875" style="355" bestFit="1" customWidth="1"/>
    <col min="10" max="10" width="5.77734375" style="356" bestFit="1" customWidth="1"/>
    <col min="11" max="11" width="6.4453125" style="231" bestFit="1" customWidth="1"/>
    <col min="12" max="12" width="6.5546875" style="280" bestFit="1" customWidth="1"/>
    <col min="13" max="13" width="6.5546875" style="231" bestFit="1" customWidth="1"/>
    <col min="14" max="14" width="5.77734375" style="231" bestFit="1" customWidth="1"/>
    <col min="15" max="15" width="5.21484375" style="281" bestFit="1" customWidth="1"/>
    <col min="16" max="16" width="12.21484375" style="231" customWidth="1"/>
    <col min="17" max="17" width="6.3359375" style="231" bestFit="1" customWidth="1"/>
    <col min="18" max="18" width="4.6640625" style="231" bestFit="1" customWidth="1"/>
    <col min="19" max="16384" width="8.88671875" style="4" customWidth="1"/>
  </cols>
  <sheetData>
    <row r="1" spans="1:10" ht="13.5">
      <c r="A1" s="372" t="s">
        <v>505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4:16" ht="14.25" thickBot="1">
      <c r="D2" s="282"/>
      <c r="E2" s="282"/>
      <c r="F2" s="282"/>
      <c r="G2" s="283"/>
      <c r="H2" s="283"/>
      <c r="I2" s="284"/>
      <c r="J2" s="285"/>
      <c r="K2" s="282"/>
      <c r="L2" s="286"/>
      <c r="M2" s="282"/>
      <c r="N2" s="282"/>
      <c r="O2" s="287"/>
      <c r="P2" s="282"/>
    </row>
    <row r="3" spans="1:18" s="12" customFormat="1" ht="15" customHeight="1">
      <c r="A3" s="288"/>
      <c r="B3" s="288"/>
      <c r="C3" s="289"/>
      <c r="D3" s="359" t="s">
        <v>648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1"/>
      <c r="P3" s="362"/>
      <c r="Q3" s="290"/>
      <c r="R3" s="288"/>
    </row>
    <row r="4" spans="1:18" s="12" customFormat="1" ht="13.5">
      <c r="A4" s="288"/>
      <c r="B4" s="288"/>
      <c r="C4" s="289"/>
      <c r="D4" s="357"/>
      <c r="E4" s="365" t="s">
        <v>628</v>
      </c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371"/>
      <c r="Q4" s="290"/>
      <c r="R4" s="288"/>
    </row>
    <row r="5" spans="1:18" s="12" customFormat="1" ht="13.5">
      <c r="A5" s="288"/>
      <c r="B5" s="288"/>
      <c r="C5" s="289"/>
      <c r="D5" s="362" t="s">
        <v>649</v>
      </c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  <c r="P5" s="362"/>
      <c r="Q5" s="290"/>
      <c r="R5" s="288"/>
    </row>
    <row r="6" spans="1:18" s="12" customFormat="1" ht="15.75" customHeight="1" thickBot="1">
      <c r="A6" s="288"/>
      <c r="B6" s="288"/>
      <c r="C6" s="289"/>
      <c r="D6" s="358"/>
      <c r="E6" s="368" t="s">
        <v>115</v>
      </c>
      <c r="F6" s="369"/>
      <c r="G6" s="369"/>
      <c r="H6" s="369"/>
      <c r="I6" s="369"/>
      <c r="J6" s="369"/>
      <c r="K6" s="369"/>
      <c r="L6" s="369"/>
      <c r="M6" s="369"/>
      <c r="N6" s="369"/>
      <c r="O6" s="370"/>
      <c r="P6" s="371"/>
      <c r="Q6" s="290"/>
      <c r="R6" s="288"/>
    </row>
    <row r="7" spans="4:16" ht="14.25" thickBot="1">
      <c r="D7" s="227"/>
      <c r="E7" s="227"/>
      <c r="F7" s="227"/>
      <c r="G7" s="228"/>
      <c r="H7" s="228"/>
      <c r="I7" s="291"/>
      <c r="J7" s="292"/>
      <c r="K7" s="227"/>
      <c r="L7" s="293"/>
      <c r="M7" s="227"/>
      <c r="N7" s="227"/>
      <c r="O7" s="294"/>
      <c r="P7" s="227"/>
    </row>
    <row r="8" spans="1:19" s="6" customFormat="1" ht="14.25" thickBot="1">
      <c r="A8" s="177" t="s">
        <v>5</v>
      </c>
      <c r="B8" s="178" t="s">
        <v>6</v>
      </c>
      <c r="C8" s="178" t="s">
        <v>7</v>
      </c>
      <c r="D8" s="295" t="s">
        <v>15</v>
      </c>
      <c r="E8" s="178" t="s">
        <v>16</v>
      </c>
      <c r="F8" s="178" t="s">
        <v>24</v>
      </c>
      <c r="G8" s="295" t="s">
        <v>17</v>
      </c>
      <c r="H8" s="178" t="s">
        <v>18</v>
      </c>
      <c r="I8" s="178" t="s">
        <v>109</v>
      </c>
      <c r="J8" s="296" t="s">
        <v>23</v>
      </c>
      <c r="K8" s="295" t="s">
        <v>10</v>
      </c>
      <c r="L8" s="297" t="s">
        <v>110</v>
      </c>
      <c r="M8" s="178" t="s">
        <v>111</v>
      </c>
      <c r="N8" s="178" t="s">
        <v>23</v>
      </c>
      <c r="O8" s="298" t="s">
        <v>20</v>
      </c>
      <c r="P8" s="178" t="s">
        <v>112</v>
      </c>
      <c r="Q8" s="178" t="s">
        <v>21</v>
      </c>
      <c r="R8" s="299" t="s">
        <v>22</v>
      </c>
      <c r="S8" s="8"/>
    </row>
    <row r="9" spans="1:19" ht="13.5">
      <c r="A9" s="300">
        <f aca="true" t="shared" si="0" ref="A9:A28">RANK(D9,$D$9:$D$60,0)</f>
        <v>1</v>
      </c>
      <c r="B9" s="301">
        <v>2</v>
      </c>
      <c r="C9" s="301" t="s">
        <v>113</v>
      </c>
      <c r="D9" s="302">
        <v>2862</v>
      </c>
      <c r="E9" s="301" t="s">
        <v>40</v>
      </c>
      <c r="F9" s="303" t="s">
        <v>277</v>
      </c>
      <c r="G9" s="304">
        <v>3</v>
      </c>
      <c r="H9" s="305" t="s">
        <v>26</v>
      </c>
      <c r="I9" s="446">
        <v>1512</v>
      </c>
      <c r="J9" s="450">
        <v>-1.3</v>
      </c>
      <c r="K9" s="454">
        <v>155</v>
      </c>
      <c r="L9" s="455">
        <v>1159</v>
      </c>
      <c r="M9" s="446">
        <v>2685</v>
      </c>
      <c r="N9" s="450">
        <v>0.3</v>
      </c>
      <c r="O9" s="306">
        <v>8.22</v>
      </c>
      <c r="P9" s="307" t="s">
        <v>523</v>
      </c>
      <c r="Q9" s="308" t="s">
        <v>192</v>
      </c>
      <c r="R9" s="309"/>
      <c r="S9" s="5"/>
    </row>
    <row r="10" spans="1:19" s="2" customFormat="1" ht="13.5">
      <c r="A10" s="310">
        <f t="shared" si="0"/>
        <v>2</v>
      </c>
      <c r="B10" s="311">
        <v>2</v>
      </c>
      <c r="C10" s="311" t="s">
        <v>114</v>
      </c>
      <c r="D10" s="312">
        <v>2608</v>
      </c>
      <c r="E10" s="313" t="s">
        <v>50</v>
      </c>
      <c r="F10" s="314" t="s">
        <v>530</v>
      </c>
      <c r="G10" s="315">
        <v>3</v>
      </c>
      <c r="H10" s="316" t="s">
        <v>151</v>
      </c>
      <c r="I10" s="447">
        <v>1652</v>
      </c>
      <c r="J10" s="451">
        <v>0.6</v>
      </c>
      <c r="K10" s="456">
        <v>153</v>
      </c>
      <c r="L10" s="457">
        <v>1138</v>
      </c>
      <c r="M10" s="447">
        <v>2738</v>
      </c>
      <c r="N10" s="451">
        <v>2.4</v>
      </c>
      <c r="O10" s="317">
        <v>7.15</v>
      </c>
      <c r="P10" s="318" t="s">
        <v>413</v>
      </c>
      <c r="Q10" s="319" t="s">
        <v>536</v>
      </c>
      <c r="R10" s="320"/>
      <c r="S10" s="9"/>
    </row>
    <row r="11" spans="1:19" s="2" customFormat="1" ht="13.5">
      <c r="A11" s="310">
        <f t="shared" si="0"/>
        <v>3</v>
      </c>
      <c r="B11" s="311">
        <v>2</v>
      </c>
      <c r="C11" s="311" t="s">
        <v>113</v>
      </c>
      <c r="D11" s="321">
        <v>2487</v>
      </c>
      <c r="E11" s="311" t="s">
        <v>409</v>
      </c>
      <c r="F11" s="322" t="s">
        <v>299</v>
      </c>
      <c r="G11" s="323">
        <v>3</v>
      </c>
      <c r="H11" s="324" t="s">
        <v>56</v>
      </c>
      <c r="I11" s="447">
        <v>1530</v>
      </c>
      <c r="J11" s="451">
        <v>0.6</v>
      </c>
      <c r="K11" s="456">
        <v>149</v>
      </c>
      <c r="L11" s="457">
        <v>842</v>
      </c>
      <c r="M11" s="447">
        <v>2778</v>
      </c>
      <c r="N11" s="451">
        <v>1.5</v>
      </c>
      <c r="O11" s="317">
        <v>7.08</v>
      </c>
      <c r="P11" s="325" t="s">
        <v>300</v>
      </c>
      <c r="Q11" s="326" t="s">
        <v>301</v>
      </c>
      <c r="R11" s="327"/>
      <c r="S11" s="9"/>
    </row>
    <row r="12" spans="1:19" s="2" customFormat="1" ht="13.5">
      <c r="A12" s="310">
        <f t="shared" si="0"/>
        <v>4</v>
      </c>
      <c r="B12" s="311">
        <v>2</v>
      </c>
      <c r="C12" s="311" t="s">
        <v>114</v>
      </c>
      <c r="D12" s="312">
        <v>2473</v>
      </c>
      <c r="E12" s="313" t="s">
        <v>410</v>
      </c>
      <c r="F12" s="314" t="s">
        <v>411</v>
      </c>
      <c r="G12" s="315">
        <v>3</v>
      </c>
      <c r="H12" s="316" t="s">
        <v>412</v>
      </c>
      <c r="I12" s="447">
        <v>1569</v>
      </c>
      <c r="J12" s="451">
        <v>0.4</v>
      </c>
      <c r="K12" s="456">
        <v>150</v>
      </c>
      <c r="L12" s="457">
        <v>820</v>
      </c>
      <c r="M12" s="447">
        <v>2730</v>
      </c>
      <c r="N12" s="451">
        <v>2.2</v>
      </c>
      <c r="O12" s="462">
        <v>7.21</v>
      </c>
      <c r="P12" s="318" t="s">
        <v>413</v>
      </c>
      <c r="Q12" s="319" t="s">
        <v>412</v>
      </c>
      <c r="R12" s="320"/>
      <c r="S12" s="9"/>
    </row>
    <row r="13" spans="1:19" s="2" customFormat="1" ht="13.5">
      <c r="A13" s="310">
        <f t="shared" si="0"/>
        <v>5</v>
      </c>
      <c r="B13" s="311">
        <v>2</v>
      </c>
      <c r="C13" s="311" t="s">
        <v>113</v>
      </c>
      <c r="D13" s="321">
        <v>2416</v>
      </c>
      <c r="E13" s="311" t="s">
        <v>54</v>
      </c>
      <c r="F13" s="322" t="s">
        <v>319</v>
      </c>
      <c r="G13" s="323">
        <v>3</v>
      </c>
      <c r="H13" s="324" t="s">
        <v>19</v>
      </c>
      <c r="I13" s="447">
        <v>1588</v>
      </c>
      <c r="J13" s="451">
        <v>-0.3</v>
      </c>
      <c r="K13" s="456">
        <v>152</v>
      </c>
      <c r="L13" s="457">
        <v>868</v>
      </c>
      <c r="M13" s="447">
        <v>2840</v>
      </c>
      <c r="N13" s="451">
        <v>0.2</v>
      </c>
      <c r="O13" s="462">
        <v>7.21</v>
      </c>
      <c r="P13" s="325" t="s">
        <v>413</v>
      </c>
      <c r="Q13" s="326" t="s">
        <v>567</v>
      </c>
      <c r="R13" s="327"/>
      <c r="S13" s="9"/>
    </row>
    <row r="14" spans="1:19" s="2" customFormat="1" ht="13.5">
      <c r="A14" s="328">
        <f t="shared" si="0"/>
        <v>6</v>
      </c>
      <c r="B14" s="329">
        <v>2</v>
      </c>
      <c r="C14" s="329" t="s">
        <v>114</v>
      </c>
      <c r="D14" s="330">
        <v>2381</v>
      </c>
      <c r="E14" s="331" t="s">
        <v>414</v>
      </c>
      <c r="F14" s="332" t="s">
        <v>415</v>
      </c>
      <c r="G14" s="333">
        <v>3</v>
      </c>
      <c r="H14" s="334" t="s">
        <v>412</v>
      </c>
      <c r="I14" s="448">
        <v>1519</v>
      </c>
      <c r="J14" s="452">
        <v>0.6</v>
      </c>
      <c r="K14" s="458">
        <v>130</v>
      </c>
      <c r="L14" s="459">
        <v>866</v>
      </c>
      <c r="M14" s="448">
        <v>2699</v>
      </c>
      <c r="N14" s="452">
        <v>1.7</v>
      </c>
      <c r="O14" s="463">
        <v>6.16</v>
      </c>
      <c r="P14" s="336" t="s">
        <v>537</v>
      </c>
      <c r="Q14" s="337" t="s">
        <v>412</v>
      </c>
      <c r="R14" s="338"/>
      <c r="S14" s="9"/>
    </row>
    <row r="15" spans="1:19" ht="13.5">
      <c r="A15" s="310">
        <f t="shared" si="0"/>
        <v>7</v>
      </c>
      <c r="B15" s="311">
        <v>2</v>
      </c>
      <c r="C15" s="311" t="s">
        <v>113</v>
      </c>
      <c r="D15" s="321">
        <v>2356</v>
      </c>
      <c r="E15" s="311" t="s">
        <v>416</v>
      </c>
      <c r="F15" s="322" t="s">
        <v>417</v>
      </c>
      <c r="G15" s="323">
        <v>3</v>
      </c>
      <c r="H15" s="324" t="s">
        <v>56</v>
      </c>
      <c r="I15" s="447">
        <v>1566</v>
      </c>
      <c r="J15" s="451">
        <v>-0.3</v>
      </c>
      <c r="K15" s="456">
        <v>152</v>
      </c>
      <c r="L15" s="457">
        <v>691</v>
      </c>
      <c r="M15" s="447">
        <v>2805</v>
      </c>
      <c r="N15" s="451">
        <v>1.4</v>
      </c>
      <c r="O15" s="317">
        <v>7.22</v>
      </c>
      <c r="P15" s="325" t="s">
        <v>413</v>
      </c>
      <c r="Q15" s="326" t="s">
        <v>58</v>
      </c>
      <c r="R15" s="327"/>
      <c r="S15" s="5"/>
    </row>
    <row r="16" spans="1:19" s="2" customFormat="1" ht="13.5">
      <c r="A16" s="310">
        <f t="shared" si="0"/>
        <v>8</v>
      </c>
      <c r="B16" s="311">
        <v>2</v>
      </c>
      <c r="C16" s="311" t="s">
        <v>113</v>
      </c>
      <c r="D16" s="321">
        <v>2350</v>
      </c>
      <c r="E16" s="311" t="s">
        <v>629</v>
      </c>
      <c r="F16" s="322" t="s">
        <v>384</v>
      </c>
      <c r="G16" s="323">
        <v>2</v>
      </c>
      <c r="H16" s="324" t="s">
        <v>26</v>
      </c>
      <c r="I16" s="447">
        <v>1725</v>
      </c>
      <c r="J16" s="451">
        <v>0</v>
      </c>
      <c r="K16" s="456">
        <v>144</v>
      </c>
      <c r="L16" s="457">
        <v>1090</v>
      </c>
      <c r="M16" s="447">
        <v>2792</v>
      </c>
      <c r="N16" s="451">
        <v>0</v>
      </c>
      <c r="O16" s="317">
        <v>7.13</v>
      </c>
      <c r="P16" s="325" t="s">
        <v>413</v>
      </c>
      <c r="Q16" s="326" t="s">
        <v>565</v>
      </c>
      <c r="R16" s="327"/>
      <c r="S16" s="9"/>
    </row>
    <row r="17" spans="1:19" s="2" customFormat="1" ht="13.5">
      <c r="A17" s="310">
        <f t="shared" si="0"/>
        <v>9</v>
      </c>
      <c r="B17" s="311">
        <v>2</v>
      </c>
      <c r="C17" s="311" t="s">
        <v>113</v>
      </c>
      <c r="D17" s="321">
        <v>2338</v>
      </c>
      <c r="E17" s="311" t="s">
        <v>418</v>
      </c>
      <c r="F17" s="322" t="s">
        <v>651</v>
      </c>
      <c r="G17" s="323">
        <v>3</v>
      </c>
      <c r="H17" s="324" t="s">
        <v>151</v>
      </c>
      <c r="I17" s="447">
        <v>1610</v>
      </c>
      <c r="J17" s="451">
        <v>0.2</v>
      </c>
      <c r="K17" s="456">
        <v>147</v>
      </c>
      <c r="L17" s="457">
        <v>936</v>
      </c>
      <c r="M17" s="447">
        <v>2892</v>
      </c>
      <c r="N17" s="451">
        <v>2.4</v>
      </c>
      <c r="O17" s="317">
        <v>7.15</v>
      </c>
      <c r="P17" s="325" t="s">
        <v>413</v>
      </c>
      <c r="Q17" s="326" t="s">
        <v>536</v>
      </c>
      <c r="R17" s="327"/>
      <c r="S17" s="9"/>
    </row>
    <row r="18" spans="1:19" ht="13.5">
      <c r="A18" s="310">
        <f t="shared" si="0"/>
        <v>10</v>
      </c>
      <c r="B18" s="311">
        <v>2</v>
      </c>
      <c r="C18" s="311" t="s">
        <v>113</v>
      </c>
      <c r="D18" s="321">
        <v>2269</v>
      </c>
      <c r="E18" s="311" t="s">
        <v>419</v>
      </c>
      <c r="F18" s="322" t="s">
        <v>420</v>
      </c>
      <c r="G18" s="323">
        <v>3</v>
      </c>
      <c r="H18" s="324" t="s">
        <v>412</v>
      </c>
      <c r="I18" s="447">
        <v>1679</v>
      </c>
      <c r="J18" s="451">
        <v>0.6</v>
      </c>
      <c r="K18" s="456">
        <v>144</v>
      </c>
      <c r="L18" s="457">
        <v>742</v>
      </c>
      <c r="M18" s="447">
        <v>2676</v>
      </c>
      <c r="N18" s="451">
        <v>1.7</v>
      </c>
      <c r="O18" s="462">
        <v>6.16</v>
      </c>
      <c r="P18" s="325" t="s">
        <v>537</v>
      </c>
      <c r="Q18" s="326" t="s">
        <v>412</v>
      </c>
      <c r="R18" s="327"/>
      <c r="S18" s="5"/>
    </row>
    <row r="19" spans="1:19" ht="13.5">
      <c r="A19" s="328">
        <f t="shared" si="0"/>
        <v>11</v>
      </c>
      <c r="B19" s="329">
        <v>2</v>
      </c>
      <c r="C19" s="329" t="s">
        <v>113</v>
      </c>
      <c r="D19" s="339">
        <v>2265</v>
      </c>
      <c r="E19" s="329" t="s">
        <v>310</v>
      </c>
      <c r="F19" s="340" t="s">
        <v>311</v>
      </c>
      <c r="G19" s="341">
        <v>3</v>
      </c>
      <c r="H19" s="342" t="s">
        <v>26</v>
      </c>
      <c r="I19" s="448">
        <v>1662</v>
      </c>
      <c r="J19" s="452">
        <v>1.3</v>
      </c>
      <c r="K19" s="458">
        <v>152</v>
      </c>
      <c r="L19" s="459">
        <v>740</v>
      </c>
      <c r="M19" s="448">
        <v>2814</v>
      </c>
      <c r="N19" s="452">
        <v>2.4</v>
      </c>
      <c r="O19" s="335">
        <v>6.01</v>
      </c>
      <c r="P19" s="343" t="s">
        <v>421</v>
      </c>
      <c r="Q19" s="344" t="s">
        <v>34</v>
      </c>
      <c r="R19" s="345"/>
      <c r="S19" s="5"/>
    </row>
    <row r="20" spans="1:19" ht="13.5">
      <c r="A20" s="310">
        <f t="shared" si="0"/>
        <v>12</v>
      </c>
      <c r="B20" s="311">
        <v>2</v>
      </c>
      <c r="C20" s="311" t="s">
        <v>113</v>
      </c>
      <c r="D20" s="321">
        <v>2203</v>
      </c>
      <c r="E20" s="311" t="s">
        <v>422</v>
      </c>
      <c r="F20" s="322" t="s">
        <v>423</v>
      </c>
      <c r="G20" s="323">
        <v>3</v>
      </c>
      <c r="H20" s="324" t="s">
        <v>412</v>
      </c>
      <c r="I20" s="447">
        <v>1636</v>
      </c>
      <c r="J20" s="451">
        <v>2</v>
      </c>
      <c r="K20" s="456">
        <v>135</v>
      </c>
      <c r="L20" s="457">
        <v>992</v>
      </c>
      <c r="M20" s="447">
        <v>2909</v>
      </c>
      <c r="N20" s="451">
        <v>1.1</v>
      </c>
      <c r="O20" s="462">
        <v>8.07</v>
      </c>
      <c r="P20" s="325" t="s">
        <v>424</v>
      </c>
      <c r="Q20" s="326" t="s">
        <v>425</v>
      </c>
      <c r="R20" s="327"/>
      <c r="S20" s="5"/>
    </row>
    <row r="21" spans="1:19" ht="13.5">
      <c r="A21" s="310">
        <f t="shared" si="0"/>
        <v>13</v>
      </c>
      <c r="B21" s="311">
        <v>2</v>
      </c>
      <c r="C21" s="311" t="s">
        <v>113</v>
      </c>
      <c r="D21" s="321">
        <v>2187</v>
      </c>
      <c r="E21" s="311" t="s">
        <v>426</v>
      </c>
      <c r="F21" s="322" t="s">
        <v>420</v>
      </c>
      <c r="G21" s="323">
        <v>3</v>
      </c>
      <c r="H21" s="324" t="s">
        <v>412</v>
      </c>
      <c r="I21" s="447">
        <v>1745</v>
      </c>
      <c r="J21" s="451">
        <v>0.6</v>
      </c>
      <c r="K21" s="456">
        <v>153</v>
      </c>
      <c r="L21" s="457">
        <v>734</v>
      </c>
      <c r="M21" s="447">
        <v>2803</v>
      </c>
      <c r="N21" s="451">
        <v>1.7</v>
      </c>
      <c r="O21" s="462">
        <v>6.16</v>
      </c>
      <c r="P21" s="325" t="s">
        <v>537</v>
      </c>
      <c r="Q21" s="326" t="s">
        <v>412</v>
      </c>
      <c r="R21" s="327"/>
      <c r="S21" s="5"/>
    </row>
    <row r="22" spans="1:19" ht="13.5">
      <c r="A22" s="310">
        <f t="shared" si="0"/>
        <v>13</v>
      </c>
      <c r="B22" s="311">
        <v>2</v>
      </c>
      <c r="C22" s="311" t="s">
        <v>113</v>
      </c>
      <c r="D22" s="321">
        <v>2187</v>
      </c>
      <c r="E22" s="311" t="s">
        <v>427</v>
      </c>
      <c r="F22" s="322" t="s">
        <v>292</v>
      </c>
      <c r="G22" s="323">
        <v>3</v>
      </c>
      <c r="H22" s="324" t="s">
        <v>26</v>
      </c>
      <c r="I22" s="447">
        <v>1703</v>
      </c>
      <c r="J22" s="451">
        <v>-0.3</v>
      </c>
      <c r="K22" s="456">
        <v>141</v>
      </c>
      <c r="L22" s="457">
        <v>940</v>
      </c>
      <c r="M22" s="447">
        <v>2864</v>
      </c>
      <c r="N22" s="451">
        <v>0</v>
      </c>
      <c r="O22" s="317">
        <v>7.13</v>
      </c>
      <c r="P22" s="325" t="s">
        <v>413</v>
      </c>
      <c r="Q22" s="326" t="s">
        <v>565</v>
      </c>
      <c r="R22" s="327"/>
      <c r="S22" s="5"/>
    </row>
    <row r="23" spans="1:19" s="2" customFormat="1" ht="13.5">
      <c r="A23" s="310">
        <f t="shared" si="0"/>
        <v>15</v>
      </c>
      <c r="B23" s="311">
        <v>2</v>
      </c>
      <c r="C23" s="311" t="s">
        <v>113</v>
      </c>
      <c r="D23" s="321">
        <v>2166</v>
      </c>
      <c r="E23" s="311" t="s">
        <v>428</v>
      </c>
      <c r="F23" s="322" t="s">
        <v>429</v>
      </c>
      <c r="G23" s="323">
        <v>3</v>
      </c>
      <c r="H23" s="324" t="s">
        <v>412</v>
      </c>
      <c r="I23" s="447">
        <v>1667</v>
      </c>
      <c r="J23" s="451">
        <v>1.2</v>
      </c>
      <c r="K23" s="456">
        <v>135</v>
      </c>
      <c r="L23" s="457">
        <v>868</v>
      </c>
      <c r="M23" s="447">
        <v>2817</v>
      </c>
      <c r="N23" s="451">
        <v>-1.8</v>
      </c>
      <c r="O23" s="462">
        <v>8.07</v>
      </c>
      <c r="P23" s="325" t="s">
        <v>430</v>
      </c>
      <c r="Q23" s="326" t="s">
        <v>425</v>
      </c>
      <c r="R23" s="327"/>
      <c r="S23" s="9"/>
    </row>
    <row r="24" spans="1:19" s="2" customFormat="1" ht="13.5">
      <c r="A24" s="328">
        <f t="shared" si="0"/>
        <v>16</v>
      </c>
      <c r="B24" s="329">
        <v>2</v>
      </c>
      <c r="C24" s="329" t="s">
        <v>114</v>
      </c>
      <c r="D24" s="330">
        <v>2164</v>
      </c>
      <c r="E24" s="331" t="s">
        <v>48</v>
      </c>
      <c r="F24" s="332" t="s">
        <v>630</v>
      </c>
      <c r="G24" s="333">
        <v>3</v>
      </c>
      <c r="H24" s="334" t="s">
        <v>151</v>
      </c>
      <c r="I24" s="448">
        <v>1691</v>
      </c>
      <c r="J24" s="452">
        <v>0.8</v>
      </c>
      <c r="K24" s="458">
        <v>130</v>
      </c>
      <c r="L24" s="459">
        <v>760</v>
      </c>
      <c r="M24" s="448">
        <v>2627</v>
      </c>
      <c r="N24" s="452">
        <v>1.7</v>
      </c>
      <c r="O24" s="335">
        <v>7.23</v>
      </c>
      <c r="P24" s="336" t="s">
        <v>537</v>
      </c>
      <c r="Q24" s="337" t="s">
        <v>51</v>
      </c>
      <c r="R24" s="338"/>
      <c r="S24" s="9"/>
    </row>
    <row r="25" spans="1:19" s="2" customFormat="1" ht="13.5">
      <c r="A25" s="310">
        <f t="shared" si="0"/>
        <v>17</v>
      </c>
      <c r="B25" s="311">
        <v>2</v>
      </c>
      <c r="C25" s="311" t="s">
        <v>114</v>
      </c>
      <c r="D25" s="312">
        <v>2130</v>
      </c>
      <c r="E25" s="313" t="s">
        <v>431</v>
      </c>
      <c r="F25" s="314" t="s">
        <v>432</v>
      </c>
      <c r="G25" s="315">
        <v>3</v>
      </c>
      <c r="H25" s="316" t="s">
        <v>26</v>
      </c>
      <c r="I25" s="447">
        <v>1641</v>
      </c>
      <c r="J25" s="451">
        <v>0</v>
      </c>
      <c r="K25" s="456">
        <v>145</v>
      </c>
      <c r="L25" s="457">
        <v>704</v>
      </c>
      <c r="M25" s="447">
        <v>2891</v>
      </c>
      <c r="N25" s="451">
        <v>1.8</v>
      </c>
      <c r="O25" s="317">
        <v>6.29</v>
      </c>
      <c r="P25" s="318" t="s">
        <v>33</v>
      </c>
      <c r="Q25" s="319" t="s">
        <v>31</v>
      </c>
      <c r="R25" s="320"/>
      <c r="S25" s="9"/>
    </row>
    <row r="26" spans="1:19" s="2" customFormat="1" ht="13.5">
      <c r="A26" s="310">
        <f t="shared" si="0"/>
        <v>18</v>
      </c>
      <c r="B26" s="311">
        <v>2</v>
      </c>
      <c r="C26" s="311" t="s">
        <v>113</v>
      </c>
      <c r="D26" s="321">
        <v>2129</v>
      </c>
      <c r="E26" s="311" t="s">
        <v>288</v>
      </c>
      <c r="F26" s="322" t="s">
        <v>140</v>
      </c>
      <c r="G26" s="323">
        <v>2</v>
      </c>
      <c r="H26" s="324" t="s">
        <v>19</v>
      </c>
      <c r="I26" s="447">
        <v>1595</v>
      </c>
      <c r="J26" s="451">
        <v>-0.1</v>
      </c>
      <c r="K26" s="456">
        <v>130</v>
      </c>
      <c r="L26" s="457">
        <v>625</v>
      </c>
      <c r="M26" s="447">
        <v>2699</v>
      </c>
      <c r="N26" s="451">
        <v>2.4</v>
      </c>
      <c r="O26" s="462">
        <v>5.05</v>
      </c>
      <c r="P26" s="325" t="s">
        <v>433</v>
      </c>
      <c r="Q26" s="326" t="s">
        <v>631</v>
      </c>
      <c r="R26" s="327"/>
      <c r="S26" s="9"/>
    </row>
    <row r="27" spans="1:19" s="2" customFormat="1" ht="13.5">
      <c r="A27" s="310">
        <f t="shared" si="0"/>
        <v>19</v>
      </c>
      <c r="B27" s="311">
        <v>2</v>
      </c>
      <c r="C27" s="311" t="s">
        <v>113</v>
      </c>
      <c r="D27" s="321">
        <v>2128</v>
      </c>
      <c r="E27" s="311" t="s">
        <v>434</v>
      </c>
      <c r="F27" s="322" t="s">
        <v>435</v>
      </c>
      <c r="G27" s="323">
        <v>3</v>
      </c>
      <c r="H27" s="324" t="s">
        <v>26</v>
      </c>
      <c r="I27" s="447">
        <v>1633</v>
      </c>
      <c r="J27" s="451">
        <v>-0.8</v>
      </c>
      <c r="K27" s="456">
        <v>133</v>
      </c>
      <c r="L27" s="457">
        <v>804</v>
      </c>
      <c r="M27" s="447">
        <v>2823</v>
      </c>
      <c r="N27" s="451">
        <v>1.2</v>
      </c>
      <c r="O27" s="317">
        <v>7.27</v>
      </c>
      <c r="P27" s="325" t="s">
        <v>27</v>
      </c>
      <c r="Q27" s="326" t="s">
        <v>29</v>
      </c>
      <c r="R27" s="327"/>
      <c r="S27" s="9"/>
    </row>
    <row r="28" spans="1:19" s="2" customFormat="1" ht="14.25" thickBot="1">
      <c r="A28" s="346">
        <f t="shared" si="0"/>
        <v>20</v>
      </c>
      <c r="B28" s="347">
        <v>2</v>
      </c>
      <c r="C28" s="347" t="s">
        <v>114</v>
      </c>
      <c r="D28" s="348">
        <v>2125</v>
      </c>
      <c r="E28" s="347" t="s">
        <v>436</v>
      </c>
      <c r="F28" s="349" t="s">
        <v>437</v>
      </c>
      <c r="G28" s="350">
        <v>2</v>
      </c>
      <c r="H28" s="351" t="s">
        <v>19</v>
      </c>
      <c r="I28" s="449">
        <v>1669</v>
      </c>
      <c r="J28" s="453">
        <v>0.3</v>
      </c>
      <c r="K28" s="460">
        <v>135</v>
      </c>
      <c r="L28" s="461">
        <v>815</v>
      </c>
      <c r="M28" s="449">
        <v>2809</v>
      </c>
      <c r="N28" s="453">
        <v>1.5</v>
      </c>
      <c r="O28" s="464">
        <v>6.09</v>
      </c>
      <c r="P28" s="352" t="s">
        <v>210</v>
      </c>
      <c r="Q28" s="353" t="s">
        <v>631</v>
      </c>
      <c r="R28" s="354"/>
      <c r="S28" s="9"/>
    </row>
    <row r="29" spans="1:18" ht="13.5">
      <c r="A29" s="227"/>
      <c r="B29" s="227"/>
      <c r="C29" s="227"/>
      <c r="D29" s="227"/>
      <c r="E29" s="227"/>
      <c r="F29" s="227"/>
      <c r="G29" s="228"/>
      <c r="H29" s="228"/>
      <c r="I29" s="291"/>
      <c r="J29" s="292"/>
      <c r="K29" s="227"/>
      <c r="L29" s="293"/>
      <c r="M29" s="227"/>
      <c r="N29" s="227"/>
      <c r="O29" s="294"/>
      <c r="P29" s="227"/>
      <c r="Q29" s="227"/>
      <c r="R29" s="227"/>
    </row>
  </sheetData>
  <mergeCells count="1">
    <mergeCell ref="A1:J1"/>
  </mergeCells>
  <printOptions/>
  <pageMargins left="0.7874015748031497" right="0.7086614173228347" top="0.984251968503937" bottom="0.6692913385826772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E24" sqref="E24"/>
    </sheetView>
  </sheetViews>
  <sheetFormatPr defaultColWidth="8.88671875" defaultRowHeight="15"/>
  <cols>
    <col min="1" max="1" width="3.99609375" style="93" bestFit="1" customWidth="1"/>
    <col min="2" max="3" width="4.88671875" style="93" hidden="1" customWidth="1"/>
    <col min="4" max="4" width="6.5546875" style="93" bestFit="1" customWidth="1"/>
    <col min="5" max="5" width="4.6640625" style="93" bestFit="1" customWidth="1"/>
    <col min="6" max="6" width="9.6640625" style="93" bestFit="1" customWidth="1"/>
    <col min="7" max="7" width="7.99609375" style="93" bestFit="1" customWidth="1"/>
    <col min="8" max="9" width="4.6640625" style="94" bestFit="1" customWidth="1"/>
    <col min="10" max="10" width="5.21484375" style="93" bestFit="1" customWidth="1"/>
    <col min="11" max="11" width="12.21484375" style="93" customWidth="1"/>
    <col min="12" max="12" width="6.3359375" style="93" bestFit="1" customWidth="1"/>
    <col min="13" max="13" width="4.6640625" style="93" bestFit="1" customWidth="1"/>
    <col min="14" max="14" width="8.886718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372" t="s">
        <v>497</v>
      </c>
      <c r="B1" s="372"/>
      <c r="C1" s="372"/>
      <c r="D1" s="372"/>
      <c r="E1" s="372"/>
      <c r="F1" s="372"/>
      <c r="G1" s="372"/>
      <c r="H1" s="372"/>
      <c r="I1" s="14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86" t="s">
        <v>632</v>
      </c>
      <c r="E3" s="387"/>
      <c r="F3" s="152">
        <v>24.26</v>
      </c>
      <c r="G3" s="388" t="s">
        <v>509</v>
      </c>
      <c r="H3" s="388"/>
      <c r="I3" s="388" t="s">
        <v>510</v>
      </c>
      <c r="J3" s="388"/>
      <c r="K3" s="152" t="s">
        <v>552</v>
      </c>
      <c r="L3" s="388" t="s">
        <v>511</v>
      </c>
      <c r="M3" s="389"/>
    </row>
    <row r="4" spans="1:13" s="1" customFormat="1" ht="13.5">
      <c r="A4" s="13"/>
      <c r="B4" s="13"/>
      <c r="C4" s="18"/>
      <c r="D4" s="20"/>
      <c r="E4" s="18"/>
      <c r="F4" s="21" t="s">
        <v>83</v>
      </c>
      <c r="G4" s="377" t="s">
        <v>84</v>
      </c>
      <c r="H4" s="377"/>
      <c r="I4" s="377" t="s">
        <v>85</v>
      </c>
      <c r="J4" s="377"/>
      <c r="K4" s="21" t="s">
        <v>553</v>
      </c>
      <c r="L4" s="377" t="s">
        <v>86</v>
      </c>
      <c r="M4" s="378"/>
    </row>
    <row r="5" spans="1:13" s="1" customFormat="1" ht="14.25" thickBot="1">
      <c r="A5" s="13"/>
      <c r="B5" s="13"/>
      <c r="C5" s="18"/>
      <c r="D5" s="390" t="s">
        <v>74</v>
      </c>
      <c r="E5" s="391"/>
      <c r="F5" s="96">
        <v>24.88</v>
      </c>
      <c r="G5" s="382" t="s">
        <v>87</v>
      </c>
      <c r="H5" s="382"/>
      <c r="I5" s="382" t="s">
        <v>88</v>
      </c>
      <c r="J5" s="382"/>
      <c r="K5" s="96" t="s">
        <v>554</v>
      </c>
      <c r="L5" s="382" t="s">
        <v>89</v>
      </c>
      <c r="M5" s="392"/>
    </row>
    <row r="6" spans="1:13" s="1" customFormat="1" ht="14.25" thickBot="1">
      <c r="A6" s="16"/>
      <c r="B6" s="16"/>
      <c r="C6" s="17"/>
      <c r="D6" s="16"/>
      <c r="E6" s="16"/>
      <c r="F6" s="16"/>
      <c r="G6" s="16"/>
      <c r="H6" s="14"/>
      <c r="I6" s="14"/>
      <c r="J6" s="26"/>
      <c r="K6" s="16"/>
      <c r="L6" s="16"/>
      <c r="M6" s="16"/>
    </row>
    <row r="7" spans="1:256" s="1" customFormat="1" ht="14.25" thickBot="1">
      <c r="A7" s="27" t="s">
        <v>5</v>
      </c>
      <c r="B7" s="28" t="s">
        <v>6</v>
      </c>
      <c r="C7" s="28" t="s">
        <v>7</v>
      </c>
      <c r="D7" s="28" t="s">
        <v>15</v>
      </c>
      <c r="E7" s="28" t="s">
        <v>23</v>
      </c>
      <c r="F7" s="28" t="s">
        <v>16</v>
      </c>
      <c r="G7" s="28" t="s">
        <v>24</v>
      </c>
      <c r="H7" s="28" t="s">
        <v>17</v>
      </c>
      <c r="I7" s="28" t="s">
        <v>18</v>
      </c>
      <c r="J7" s="29" t="s">
        <v>20</v>
      </c>
      <c r="K7" s="28" t="s">
        <v>25</v>
      </c>
      <c r="L7" s="28" t="s">
        <v>21</v>
      </c>
      <c r="M7" s="30" t="s">
        <v>22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1">
        <f aca="true" t="shared" si="0" ref="A8:A27">RANK(O8,$O$8:$O$62,1)</f>
        <v>1</v>
      </c>
      <c r="B8" s="32">
        <v>2</v>
      </c>
      <c r="C8" s="32" t="s">
        <v>11</v>
      </c>
      <c r="D8" s="403">
        <v>2556</v>
      </c>
      <c r="E8" s="34">
        <v>1.6</v>
      </c>
      <c r="F8" s="35" t="s">
        <v>30</v>
      </c>
      <c r="G8" s="35" t="s">
        <v>127</v>
      </c>
      <c r="H8" s="36">
        <v>3</v>
      </c>
      <c r="I8" s="37" t="s">
        <v>26</v>
      </c>
      <c r="J8" s="34" t="s">
        <v>186</v>
      </c>
      <c r="K8" s="35" t="s">
        <v>190</v>
      </c>
      <c r="L8" s="35" t="s">
        <v>187</v>
      </c>
      <c r="M8" s="97"/>
      <c r="O8" s="1">
        <f aca="true" t="shared" si="1" ref="O8:O27">D8/100</f>
        <v>25.56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2</v>
      </c>
      <c r="B9" s="40">
        <v>2</v>
      </c>
      <c r="C9" s="40" t="s">
        <v>11</v>
      </c>
      <c r="D9" s="410">
        <v>2558</v>
      </c>
      <c r="E9" s="98">
        <v>0.8</v>
      </c>
      <c r="F9" s="40" t="s">
        <v>150</v>
      </c>
      <c r="G9" s="40" t="s">
        <v>555</v>
      </c>
      <c r="H9" s="99">
        <v>3</v>
      </c>
      <c r="I9" s="99" t="s">
        <v>151</v>
      </c>
      <c r="J9" s="98">
        <v>8.21</v>
      </c>
      <c r="K9" s="40" t="s">
        <v>188</v>
      </c>
      <c r="L9" s="40" t="s">
        <v>515</v>
      </c>
      <c r="M9" s="100"/>
      <c r="O9" s="1">
        <f t="shared" si="1"/>
        <v>25.58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3</v>
      </c>
      <c r="B10" s="40">
        <v>2</v>
      </c>
      <c r="C10" s="40" t="s">
        <v>11</v>
      </c>
      <c r="D10" s="410">
        <v>2563</v>
      </c>
      <c r="E10" s="98" t="s">
        <v>556</v>
      </c>
      <c r="F10" s="40" t="s">
        <v>141</v>
      </c>
      <c r="G10" s="40" t="s">
        <v>116</v>
      </c>
      <c r="H10" s="99">
        <v>3</v>
      </c>
      <c r="I10" s="99" t="s">
        <v>26</v>
      </c>
      <c r="J10" s="98" t="s">
        <v>189</v>
      </c>
      <c r="K10" s="40" t="s">
        <v>557</v>
      </c>
      <c r="L10" s="40" t="s">
        <v>44</v>
      </c>
      <c r="M10" s="100"/>
      <c r="O10" s="1">
        <f t="shared" si="1"/>
        <v>25.63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9">
        <f t="shared" si="0"/>
        <v>4</v>
      </c>
      <c r="B11" s="40">
        <v>2</v>
      </c>
      <c r="C11" s="40" t="s">
        <v>11</v>
      </c>
      <c r="D11" s="410">
        <v>2564</v>
      </c>
      <c r="E11" s="98">
        <v>1.2</v>
      </c>
      <c r="F11" s="40" t="s">
        <v>146</v>
      </c>
      <c r="G11" s="40" t="s">
        <v>147</v>
      </c>
      <c r="H11" s="99">
        <v>2</v>
      </c>
      <c r="I11" s="99" t="s">
        <v>66</v>
      </c>
      <c r="J11" s="98">
        <v>7.22</v>
      </c>
      <c r="K11" s="40" t="s">
        <v>64</v>
      </c>
      <c r="L11" s="40" t="s">
        <v>58</v>
      </c>
      <c r="M11" s="100"/>
      <c r="O11" s="1">
        <f t="shared" si="1"/>
        <v>25.64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4">
        <f t="shared" si="0"/>
        <v>5</v>
      </c>
      <c r="B12" s="55">
        <v>2</v>
      </c>
      <c r="C12" s="55" t="s">
        <v>11</v>
      </c>
      <c r="D12" s="405">
        <v>2574</v>
      </c>
      <c r="E12" s="57">
        <v>1.6</v>
      </c>
      <c r="F12" s="58" t="s">
        <v>48</v>
      </c>
      <c r="G12" s="58" t="s">
        <v>558</v>
      </c>
      <c r="H12" s="59">
        <v>3</v>
      </c>
      <c r="I12" s="60" t="s">
        <v>151</v>
      </c>
      <c r="J12" s="57">
        <v>8.07</v>
      </c>
      <c r="K12" s="58" t="s">
        <v>190</v>
      </c>
      <c r="L12" s="58" t="s">
        <v>516</v>
      </c>
      <c r="M12" s="101"/>
      <c r="O12" s="1">
        <f t="shared" si="1"/>
        <v>25.74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62">
        <f t="shared" si="0"/>
        <v>6</v>
      </c>
      <c r="B13" s="63">
        <v>2</v>
      </c>
      <c r="C13" s="63" t="s">
        <v>11</v>
      </c>
      <c r="D13" s="406">
        <v>2587</v>
      </c>
      <c r="E13" s="64">
        <v>-0.8</v>
      </c>
      <c r="F13" s="63" t="s">
        <v>152</v>
      </c>
      <c r="G13" s="63" t="s">
        <v>153</v>
      </c>
      <c r="H13" s="65">
        <v>2</v>
      </c>
      <c r="I13" s="65" t="s">
        <v>26</v>
      </c>
      <c r="J13" s="64" t="s">
        <v>191</v>
      </c>
      <c r="K13" s="63" t="s">
        <v>188</v>
      </c>
      <c r="L13" s="63" t="s">
        <v>192</v>
      </c>
      <c r="M13" s="66"/>
      <c r="O13" s="1">
        <f t="shared" si="1"/>
        <v>25.87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7</v>
      </c>
      <c r="B14" s="40">
        <v>2</v>
      </c>
      <c r="C14" s="40" t="s">
        <v>11</v>
      </c>
      <c r="D14" s="410">
        <v>2589</v>
      </c>
      <c r="E14" s="98">
        <v>1.6</v>
      </c>
      <c r="F14" s="40" t="s">
        <v>159</v>
      </c>
      <c r="G14" s="40" t="s">
        <v>160</v>
      </c>
      <c r="H14" s="99">
        <v>3</v>
      </c>
      <c r="I14" s="99" t="s">
        <v>66</v>
      </c>
      <c r="J14" s="98">
        <v>8.07</v>
      </c>
      <c r="K14" s="40" t="s">
        <v>193</v>
      </c>
      <c r="L14" s="40" t="s">
        <v>187</v>
      </c>
      <c r="M14" s="100"/>
      <c r="O14" s="1">
        <f t="shared" si="1"/>
        <v>25.89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8</v>
      </c>
      <c r="B15" s="40">
        <v>2</v>
      </c>
      <c r="C15" s="40" t="s">
        <v>11</v>
      </c>
      <c r="D15" s="410">
        <v>2594</v>
      </c>
      <c r="E15" s="98" t="s">
        <v>62</v>
      </c>
      <c r="F15" s="40" t="s">
        <v>194</v>
      </c>
      <c r="G15" s="40" t="s">
        <v>172</v>
      </c>
      <c r="H15" s="99">
        <v>2</v>
      </c>
      <c r="I15" s="99" t="s">
        <v>59</v>
      </c>
      <c r="J15" s="98">
        <v>9.01</v>
      </c>
      <c r="K15" s="40" t="s">
        <v>195</v>
      </c>
      <c r="L15" s="40" t="s">
        <v>170</v>
      </c>
      <c r="M15" s="100"/>
      <c r="O15" s="1">
        <f t="shared" si="1"/>
        <v>25.94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9">
        <f t="shared" si="0"/>
        <v>9</v>
      </c>
      <c r="B16" s="40">
        <v>2</v>
      </c>
      <c r="C16" s="40" t="s">
        <v>11</v>
      </c>
      <c r="D16" s="404">
        <v>2608</v>
      </c>
      <c r="E16" s="42">
        <v>1.4</v>
      </c>
      <c r="F16" s="43" t="s">
        <v>161</v>
      </c>
      <c r="G16" s="43" t="s">
        <v>162</v>
      </c>
      <c r="H16" s="44">
        <v>3</v>
      </c>
      <c r="I16" s="45" t="s">
        <v>151</v>
      </c>
      <c r="J16" s="42">
        <v>7.14</v>
      </c>
      <c r="K16" s="43" t="s">
        <v>64</v>
      </c>
      <c r="L16" s="43" t="s">
        <v>517</v>
      </c>
      <c r="M16" s="100"/>
      <c r="O16" s="1">
        <f t="shared" si="1"/>
        <v>26.08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4">
        <f t="shared" si="0"/>
        <v>10</v>
      </c>
      <c r="B17" s="55">
        <v>2</v>
      </c>
      <c r="C17" s="55" t="s">
        <v>11</v>
      </c>
      <c r="D17" s="405">
        <v>2611</v>
      </c>
      <c r="E17" s="102">
        <v>1.2</v>
      </c>
      <c r="F17" s="103" t="s">
        <v>165</v>
      </c>
      <c r="G17" s="103" t="s">
        <v>166</v>
      </c>
      <c r="H17" s="104">
        <v>2</v>
      </c>
      <c r="I17" s="60" t="s">
        <v>66</v>
      </c>
      <c r="J17" s="102">
        <v>7.22</v>
      </c>
      <c r="K17" s="105" t="s">
        <v>64</v>
      </c>
      <c r="L17" s="58" t="s">
        <v>58</v>
      </c>
      <c r="M17" s="101"/>
      <c r="O17" s="1">
        <f t="shared" si="1"/>
        <v>26.11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62">
        <f t="shared" si="0"/>
        <v>11</v>
      </c>
      <c r="B18" s="63">
        <v>2</v>
      </c>
      <c r="C18" s="63" t="s">
        <v>11</v>
      </c>
      <c r="D18" s="408">
        <v>2612</v>
      </c>
      <c r="E18" s="78">
        <v>1.4</v>
      </c>
      <c r="F18" s="79" t="s">
        <v>35</v>
      </c>
      <c r="G18" s="79" t="s">
        <v>116</v>
      </c>
      <c r="H18" s="80">
        <v>3</v>
      </c>
      <c r="I18" s="81" t="s">
        <v>26</v>
      </c>
      <c r="J18" s="78" t="s">
        <v>196</v>
      </c>
      <c r="K18" s="79" t="s">
        <v>197</v>
      </c>
      <c r="L18" s="79" t="s">
        <v>34</v>
      </c>
      <c r="M18" s="66"/>
      <c r="O18" s="1">
        <f t="shared" si="1"/>
        <v>26.12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12</v>
      </c>
      <c r="B19" s="40">
        <v>2</v>
      </c>
      <c r="C19" s="40" t="s">
        <v>11</v>
      </c>
      <c r="D19" s="410">
        <v>2619</v>
      </c>
      <c r="E19" s="98">
        <v>-0.8</v>
      </c>
      <c r="F19" s="40" t="s">
        <v>180</v>
      </c>
      <c r="G19" s="40" t="s">
        <v>181</v>
      </c>
      <c r="H19" s="99">
        <v>2</v>
      </c>
      <c r="I19" s="99" t="s">
        <v>26</v>
      </c>
      <c r="J19" s="98" t="s">
        <v>182</v>
      </c>
      <c r="K19" s="40" t="s">
        <v>183</v>
      </c>
      <c r="L19" s="40" t="s">
        <v>26</v>
      </c>
      <c r="M19" s="100"/>
      <c r="O19" s="1">
        <f t="shared" si="1"/>
        <v>26.19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13</v>
      </c>
      <c r="B20" s="40">
        <v>2</v>
      </c>
      <c r="C20" s="40" t="s">
        <v>11</v>
      </c>
      <c r="D20" s="404">
        <v>2622</v>
      </c>
      <c r="E20" s="42">
        <v>1.6</v>
      </c>
      <c r="F20" s="43" t="s">
        <v>156</v>
      </c>
      <c r="G20" s="43" t="s">
        <v>157</v>
      </c>
      <c r="H20" s="44">
        <v>3</v>
      </c>
      <c r="I20" s="45" t="s">
        <v>26</v>
      </c>
      <c r="J20" s="42" t="s">
        <v>198</v>
      </c>
      <c r="K20" s="43" t="s">
        <v>199</v>
      </c>
      <c r="L20" s="43" t="s">
        <v>158</v>
      </c>
      <c r="M20" s="100"/>
      <c r="O20" s="1">
        <f t="shared" si="1"/>
        <v>26.22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39">
        <f t="shared" si="0"/>
        <v>14</v>
      </c>
      <c r="B21" s="40">
        <v>2</v>
      </c>
      <c r="C21" s="40" t="s">
        <v>11</v>
      </c>
      <c r="D21" s="404">
        <v>2635</v>
      </c>
      <c r="E21" s="42">
        <v>1.6</v>
      </c>
      <c r="F21" s="43" t="s">
        <v>200</v>
      </c>
      <c r="G21" s="43" t="s">
        <v>559</v>
      </c>
      <c r="H21" s="44">
        <v>2</v>
      </c>
      <c r="I21" s="45" t="s">
        <v>151</v>
      </c>
      <c r="J21" s="42" t="s">
        <v>560</v>
      </c>
      <c r="K21" s="43" t="s">
        <v>230</v>
      </c>
      <c r="L21" s="43" t="s">
        <v>518</v>
      </c>
      <c r="M21" s="100"/>
      <c r="O21" s="1">
        <f t="shared" si="1"/>
        <v>26.35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4">
        <f t="shared" si="0"/>
        <v>14</v>
      </c>
      <c r="B22" s="55">
        <v>2</v>
      </c>
      <c r="C22" s="55" t="s">
        <v>11</v>
      </c>
      <c r="D22" s="411">
        <v>2635</v>
      </c>
      <c r="E22" s="106">
        <v>0.2</v>
      </c>
      <c r="F22" s="55" t="s">
        <v>163</v>
      </c>
      <c r="G22" s="55" t="s">
        <v>116</v>
      </c>
      <c r="H22" s="107">
        <v>2</v>
      </c>
      <c r="I22" s="107" t="s">
        <v>26</v>
      </c>
      <c r="J22" s="106" t="s">
        <v>201</v>
      </c>
      <c r="K22" s="55" t="s">
        <v>202</v>
      </c>
      <c r="L22" s="55" t="s">
        <v>29</v>
      </c>
      <c r="M22" s="101"/>
      <c r="O22" s="1">
        <f t="shared" si="1"/>
        <v>26.35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2">
        <f t="shared" si="0"/>
        <v>16</v>
      </c>
      <c r="B23" s="63">
        <v>2</v>
      </c>
      <c r="C23" s="63" t="s">
        <v>11</v>
      </c>
      <c r="D23" s="408">
        <v>2636</v>
      </c>
      <c r="E23" s="78">
        <v>-0.8</v>
      </c>
      <c r="F23" s="79" t="s">
        <v>174</v>
      </c>
      <c r="G23" s="79" t="s">
        <v>175</v>
      </c>
      <c r="H23" s="80">
        <v>3</v>
      </c>
      <c r="I23" s="81" t="s">
        <v>26</v>
      </c>
      <c r="J23" s="78" t="s">
        <v>203</v>
      </c>
      <c r="K23" s="79" t="s">
        <v>204</v>
      </c>
      <c r="L23" s="79" t="s">
        <v>26</v>
      </c>
      <c r="M23" s="66"/>
      <c r="O23" s="1">
        <f t="shared" si="1"/>
        <v>26.36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17</v>
      </c>
      <c r="B24" s="40">
        <v>2</v>
      </c>
      <c r="C24" s="40" t="s">
        <v>11</v>
      </c>
      <c r="D24" s="404">
        <v>2644</v>
      </c>
      <c r="E24" s="42" t="s">
        <v>63</v>
      </c>
      <c r="F24" s="43" t="s">
        <v>205</v>
      </c>
      <c r="G24" s="43" t="s">
        <v>206</v>
      </c>
      <c r="H24" s="44">
        <v>2</v>
      </c>
      <c r="I24" s="45" t="s">
        <v>59</v>
      </c>
      <c r="J24" s="42">
        <v>7.21</v>
      </c>
      <c r="K24" s="43" t="s">
        <v>64</v>
      </c>
      <c r="L24" s="43" t="s">
        <v>170</v>
      </c>
      <c r="M24" s="100"/>
      <c r="O24" s="1">
        <f t="shared" si="1"/>
        <v>26.44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18</v>
      </c>
      <c r="B25" s="40">
        <v>2</v>
      </c>
      <c r="C25" s="40" t="s">
        <v>11</v>
      </c>
      <c r="D25" s="404">
        <v>2649</v>
      </c>
      <c r="E25" s="42">
        <v>1.3</v>
      </c>
      <c r="F25" s="43" t="s">
        <v>207</v>
      </c>
      <c r="G25" s="43" t="s">
        <v>208</v>
      </c>
      <c r="H25" s="44">
        <v>3</v>
      </c>
      <c r="I25" s="45" t="s">
        <v>19</v>
      </c>
      <c r="J25" s="42" t="s">
        <v>209</v>
      </c>
      <c r="K25" s="43" t="s">
        <v>210</v>
      </c>
      <c r="L25" s="43" t="s">
        <v>561</v>
      </c>
      <c r="M25" s="100"/>
      <c r="O25" s="1">
        <f t="shared" si="1"/>
        <v>26.49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39">
        <f t="shared" si="0"/>
        <v>19</v>
      </c>
      <c r="B26" s="40">
        <v>2</v>
      </c>
      <c r="C26" s="40" t="s">
        <v>11</v>
      </c>
      <c r="D26" s="404">
        <v>2651</v>
      </c>
      <c r="E26" s="42">
        <v>1.1</v>
      </c>
      <c r="F26" s="43" t="s">
        <v>211</v>
      </c>
      <c r="G26" s="43" t="s">
        <v>212</v>
      </c>
      <c r="H26" s="44">
        <v>3</v>
      </c>
      <c r="I26" s="45" t="s">
        <v>59</v>
      </c>
      <c r="J26" s="42">
        <v>7.21</v>
      </c>
      <c r="K26" s="43" t="s">
        <v>64</v>
      </c>
      <c r="L26" s="43" t="s">
        <v>170</v>
      </c>
      <c r="M26" s="100"/>
      <c r="O26" s="1">
        <f t="shared" si="1"/>
        <v>26.51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84">
        <f t="shared" si="0"/>
        <v>20</v>
      </c>
      <c r="B27" s="85">
        <v>2</v>
      </c>
      <c r="C27" s="85" t="s">
        <v>11</v>
      </c>
      <c r="D27" s="409">
        <v>2653</v>
      </c>
      <c r="E27" s="87">
        <v>1.8</v>
      </c>
      <c r="F27" s="95" t="s">
        <v>176</v>
      </c>
      <c r="G27" s="88" t="s">
        <v>177</v>
      </c>
      <c r="H27" s="89">
        <v>3</v>
      </c>
      <c r="I27" s="90" t="s">
        <v>19</v>
      </c>
      <c r="J27" s="87" t="s">
        <v>213</v>
      </c>
      <c r="K27" s="88" t="s">
        <v>64</v>
      </c>
      <c r="L27" s="88" t="s">
        <v>562</v>
      </c>
      <c r="M27" s="108"/>
      <c r="O27" s="1">
        <f t="shared" si="1"/>
        <v>26.53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3.5">
      <c r="A28" s="109"/>
      <c r="B28" s="109"/>
      <c r="C28" s="109"/>
      <c r="D28" s="109"/>
      <c r="E28" s="109"/>
      <c r="F28" s="109"/>
      <c r="G28" s="109"/>
      <c r="H28" s="110"/>
      <c r="I28" s="110"/>
      <c r="J28" s="109"/>
      <c r="K28" s="109"/>
      <c r="L28" s="109"/>
      <c r="M28" s="109"/>
    </row>
  </sheetData>
  <mergeCells count="12">
    <mergeCell ref="D5:E5"/>
    <mergeCell ref="G5:H5"/>
    <mergeCell ref="I5:J5"/>
    <mergeCell ref="L5:M5"/>
    <mergeCell ref="L3:M3"/>
    <mergeCell ref="G4:H4"/>
    <mergeCell ref="I4:J4"/>
    <mergeCell ref="L4:M4"/>
    <mergeCell ref="A1:H1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196850393700787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D9" sqref="D9"/>
    </sheetView>
  </sheetViews>
  <sheetFormatPr defaultColWidth="8.88671875" defaultRowHeight="15"/>
  <cols>
    <col min="1" max="1" width="4.10546875" style="93" bestFit="1" customWidth="1"/>
    <col min="2" max="3" width="4.88671875" style="93" hidden="1" customWidth="1"/>
    <col min="4" max="4" width="9.88671875" style="93" customWidth="1"/>
    <col min="5" max="5" width="4.77734375" style="93" hidden="1" customWidth="1"/>
    <col min="6" max="6" width="9.6640625" style="93" bestFit="1" customWidth="1"/>
    <col min="7" max="7" width="7.99609375" style="93" bestFit="1" customWidth="1"/>
    <col min="8" max="9" width="4.6640625" style="94" bestFit="1" customWidth="1"/>
    <col min="10" max="10" width="5.21484375" style="93" bestFit="1" customWidth="1"/>
    <col min="11" max="11" width="12.21484375" style="93" customWidth="1"/>
    <col min="12" max="12" width="6.5546875" style="93" bestFit="1" customWidth="1"/>
    <col min="13" max="13" width="4.6640625" style="93" bestFit="1" customWidth="1"/>
    <col min="14" max="14" width="8.886718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372" t="s">
        <v>498</v>
      </c>
      <c r="B1" s="372"/>
      <c r="C1" s="372"/>
      <c r="D1" s="372"/>
      <c r="E1" s="372"/>
      <c r="F1" s="372"/>
      <c r="G1" s="372"/>
      <c r="H1" s="372"/>
      <c r="I1" s="372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73" t="s">
        <v>632</v>
      </c>
      <c r="E3" s="374"/>
      <c r="F3" s="19" t="s">
        <v>563</v>
      </c>
      <c r="G3" s="375" t="s">
        <v>90</v>
      </c>
      <c r="H3" s="375"/>
      <c r="I3" s="375" t="s">
        <v>91</v>
      </c>
      <c r="J3" s="375"/>
      <c r="K3" s="19" t="s">
        <v>564</v>
      </c>
      <c r="L3" s="375" t="s">
        <v>73</v>
      </c>
      <c r="M3" s="376"/>
    </row>
    <row r="4" spans="1:13" s="1" customFormat="1" ht="14.25" thickBot="1">
      <c r="A4" s="13"/>
      <c r="B4" s="13"/>
      <c r="C4" s="18"/>
      <c r="D4" s="393" t="s">
        <v>74</v>
      </c>
      <c r="E4" s="394"/>
      <c r="F4" s="138" t="s">
        <v>636</v>
      </c>
      <c r="G4" s="395" t="s">
        <v>634</v>
      </c>
      <c r="H4" s="395"/>
      <c r="I4" s="395" t="s">
        <v>635</v>
      </c>
      <c r="J4" s="395"/>
      <c r="K4" s="138" t="s">
        <v>637</v>
      </c>
      <c r="L4" s="395" t="s">
        <v>526</v>
      </c>
      <c r="M4" s="396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0" customFormat="1" ht="13.5">
      <c r="A7" s="131">
        <f aca="true" t="shared" si="0" ref="A7:A26">RANK(O7,$O$7:$O$81,1)</f>
        <v>1</v>
      </c>
      <c r="B7" s="132">
        <v>2</v>
      </c>
      <c r="C7" s="132" t="s">
        <v>9</v>
      </c>
      <c r="D7" s="412">
        <v>21140</v>
      </c>
      <c r="E7" s="133"/>
      <c r="F7" s="134" t="s">
        <v>633</v>
      </c>
      <c r="G7" s="134" t="s">
        <v>215</v>
      </c>
      <c r="H7" s="135">
        <v>3</v>
      </c>
      <c r="I7" s="136" t="s">
        <v>26</v>
      </c>
      <c r="J7" s="137" t="s">
        <v>216</v>
      </c>
      <c r="K7" s="134" t="s">
        <v>523</v>
      </c>
      <c r="L7" s="134" t="s">
        <v>192</v>
      </c>
      <c r="M7" s="139" t="s">
        <v>638</v>
      </c>
      <c r="O7" s="10">
        <f aca="true" t="shared" si="1" ref="O7:O27">(D7)/10000</f>
        <v>2.114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3.5">
      <c r="A8" s="39">
        <f t="shared" si="0"/>
        <v>2</v>
      </c>
      <c r="B8" s="40">
        <v>2</v>
      </c>
      <c r="C8" s="40" t="s">
        <v>9</v>
      </c>
      <c r="D8" s="413">
        <v>21340</v>
      </c>
      <c r="E8" s="111"/>
      <c r="F8" s="43" t="s">
        <v>217</v>
      </c>
      <c r="G8" s="43" t="s">
        <v>116</v>
      </c>
      <c r="H8" s="44">
        <v>3</v>
      </c>
      <c r="I8" s="45" t="s">
        <v>26</v>
      </c>
      <c r="J8" s="42" t="s">
        <v>218</v>
      </c>
      <c r="K8" s="43" t="s">
        <v>39</v>
      </c>
      <c r="L8" s="43" t="s">
        <v>29</v>
      </c>
      <c r="M8" s="46"/>
      <c r="O8" s="1">
        <f t="shared" si="1"/>
        <v>2.134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2</v>
      </c>
      <c r="C9" s="40" t="s">
        <v>9</v>
      </c>
      <c r="D9" s="414">
        <v>21386</v>
      </c>
      <c r="E9" s="40"/>
      <c r="F9" s="40" t="s">
        <v>36</v>
      </c>
      <c r="G9" s="40" t="s">
        <v>219</v>
      </c>
      <c r="H9" s="99">
        <v>3</v>
      </c>
      <c r="I9" s="99" t="s">
        <v>26</v>
      </c>
      <c r="J9" s="98" t="s">
        <v>191</v>
      </c>
      <c r="K9" s="40" t="s">
        <v>523</v>
      </c>
      <c r="L9" s="40" t="s">
        <v>192</v>
      </c>
      <c r="M9" s="100"/>
      <c r="O9" s="1">
        <f t="shared" si="1"/>
        <v>2.1386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4</v>
      </c>
      <c r="B10" s="40">
        <v>2</v>
      </c>
      <c r="C10" s="40" t="s">
        <v>9</v>
      </c>
      <c r="D10" s="413">
        <v>21433</v>
      </c>
      <c r="E10" s="113"/>
      <c r="F10" s="48" t="s">
        <v>220</v>
      </c>
      <c r="G10" s="48" t="s">
        <v>221</v>
      </c>
      <c r="H10" s="114">
        <v>2</v>
      </c>
      <c r="I10" s="45" t="s">
        <v>26</v>
      </c>
      <c r="J10" s="115" t="s">
        <v>222</v>
      </c>
      <c r="K10" s="48" t="s">
        <v>64</v>
      </c>
      <c r="L10" s="43" t="s">
        <v>565</v>
      </c>
      <c r="M10" s="116"/>
      <c r="O10" s="1">
        <f t="shared" si="1"/>
        <v>2.1433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4">
        <f t="shared" si="0"/>
        <v>5</v>
      </c>
      <c r="B11" s="55">
        <v>2</v>
      </c>
      <c r="C11" s="55" t="s">
        <v>9</v>
      </c>
      <c r="D11" s="415">
        <v>21435</v>
      </c>
      <c r="E11" s="55"/>
      <c r="F11" s="55" t="s">
        <v>223</v>
      </c>
      <c r="G11" s="55" t="s">
        <v>116</v>
      </c>
      <c r="H11" s="107">
        <v>2</v>
      </c>
      <c r="I11" s="107" t="s">
        <v>26</v>
      </c>
      <c r="J11" s="106" t="s">
        <v>222</v>
      </c>
      <c r="K11" s="55" t="s">
        <v>64</v>
      </c>
      <c r="L11" s="55" t="s">
        <v>524</v>
      </c>
      <c r="M11" s="101"/>
      <c r="O11" s="1">
        <f t="shared" si="1"/>
        <v>2.1435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2">
        <f t="shared" si="0"/>
        <v>6</v>
      </c>
      <c r="B12" s="63">
        <v>2</v>
      </c>
      <c r="C12" s="63" t="s">
        <v>9</v>
      </c>
      <c r="D12" s="416">
        <v>21437</v>
      </c>
      <c r="E12" s="119"/>
      <c r="F12" s="120" t="s">
        <v>224</v>
      </c>
      <c r="G12" s="120" t="s">
        <v>215</v>
      </c>
      <c r="H12" s="121">
        <v>3</v>
      </c>
      <c r="I12" s="81" t="s">
        <v>26</v>
      </c>
      <c r="J12" s="122" t="s">
        <v>222</v>
      </c>
      <c r="K12" s="120" t="s">
        <v>64</v>
      </c>
      <c r="L12" s="79" t="s">
        <v>524</v>
      </c>
      <c r="M12" s="123"/>
      <c r="O12" s="1">
        <f t="shared" si="1"/>
        <v>2.1437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7</v>
      </c>
      <c r="B13" s="40">
        <v>2</v>
      </c>
      <c r="C13" s="40" t="s">
        <v>9</v>
      </c>
      <c r="D13" s="413">
        <v>21579</v>
      </c>
      <c r="E13" s="111"/>
      <c r="F13" s="43" t="s">
        <v>225</v>
      </c>
      <c r="G13" s="43" t="s">
        <v>221</v>
      </c>
      <c r="H13" s="44">
        <v>3</v>
      </c>
      <c r="I13" s="45" t="s">
        <v>26</v>
      </c>
      <c r="J13" s="42" t="s">
        <v>222</v>
      </c>
      <c r="K13" s="43" t="s">
        <v>64</v>
      </c>
      <c r="L13" s="43" t="s">
        <v>524</v>
      </c>
      <c r="M13" s="46"/>
      <c r="O13" s="1">
        <f t="shared" si="1"/>
        <v>2.1579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8</v>
      </c>
      <c r="B14" s="40">
        <v>2</v>
      </c>
      <c r="C14" s="40" t="s">
        <v>9</v>
      </c>
      <c r="D14" s="413">
        <v>21674</v>
      </c>
      <c r="E14" s="113"/>
      <c r="F14" s="48" t="s">
        <v>566</v>
      </c>
      <c r="G14" s="48" t="s">
        <v>226</v>
      </c>
      <c r="H14" s="114">
        <v>3</v>
      </c>
      <c r="I14" s="45" t="s">
        <v>19</v>
      </c>
      <c r="J14" s="115" t="s">
        <v>213</v>
      </c>
      <c r="K14" s="48" t="s">
        <v>64</v>
      </c>
      <c r="L14" s="43" t="s">
        <v>567</v>
      </c>
      <c r="M14" s="124"/>
      <c r="O14" s="1">
        <f t="shared" si="1"/>
        <v>2.1674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2</v>
      </c>
      <c r="C15" s="40" t="s">
        <v>9</v>
      </c>
      <c r="D15" s="414">
        <v>21685</v>
      </c>
      <c r="E15" s="125"/>
      <c r="F15" s="40" t="s">
        <v>568</v>
      </c>
      <c r="G15" s="40" t="s">
        <v>227</v>
      </c>
      <c r="H15" s="99">
        <v>3</v>
      </c>
      <c r="I15" s="99" t="s">
        <v>19</v>
      </c>
      <c r="J15" s="98" t="s">
        <v>213</v>
      </c>
      <c r="K15" s="40" t="s">
        <v>64</v>
      </c>
      <c r="L15" s="40" t="s">
        <v>567</v>
      </c>
      <c r="M15" s="100"/>
      <c r="O15" s="1">
        <f t="shared" si="1"/>
        <v>2.1685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4">
        <f t="shared" si="0"/>
        <v>10</v>
      </c>
      <c r="B16" s="55">
        <v>2</v>
      </c>
      <c r="C16" s="55" t="s">
        <v>9</v>
      </c>
      <c r="D16" s="415">
        <v>21788</v>
      </c>
      <c r="E16" s="126"/>
      <c r="F16" s="55" t="s">
        <v>228</v>
      </c>
      <c r="G16" s="55" t="s">
        <v>229</v>
      </c>
      <c r="H16" s="107">
        <v>3</v>
      </c>
      <c r="I16" s="107" t="s">
        <v>59</v>
      </c>
      <c r="J16" s="106">
        <v>7.01</v>
      </c>
      <c r="K16" s="55" t="s">
        <v>230</v>
      </c>
      <c r="L16" s="55" t="s">
        <v>231</v>
      </c>
      <c r="M16" s="101"/>
      <c r="O16" s="1">
        <f t="shared" si="1"/>
        <v>2.1788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2">
        <f t="shared" si="0"/>
        <v>11</v>
      </c>
      <c r="B17" s="63">
        <v>2</v>
      </c>
      <c r="C17" s="63" t="s">
        <v>9</v>
      </c>
      <c r="D17" s="417">
        <v>21808</v>
      </c>
      <c r="E17" s="128"/>
      <c r="F17" s="63" t="s">
        <v>232</v>
      </c>
      <c r="G17" s="63" t="s">
        <v>233</v>
      </c>
      <c r="H17" s="65">
        <v>2</v>
      </c>
      <c r="I17" s="65" t="s">
        <v>59</v>
      </c>
      <c r="J17" s="64">
        <v>7.21</v>
      </c>
      <c r="K17" s="63" t="s">
        <v>64</v>
      </c>
      <c r="L17" s="63" t="s">
        <v>170</v>
      </c>
      <c r="M17" s="66"/>
      <c r="O17" s="1">
        <f t="shared" si="1"/>
        <v>2.1808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12</v>
      </c>
      <c r="B18" s="40">
        <v>2</v>
      </c>
      <c r="C18" s="40" t="s">
        <v>9</v>
      </c>
      <c r="D18" s="414">
        <v>21815</v>
      </c>
      <c r="E18" s="125"/>
      <c r="F18" s="40" t="s">
        <v>234</v>
      </c>
      <c r="G18" s="40" t="s">
        <v>650</v>
      </c>
      <c r="H18" s="99">
        <v>3</v>
      </c>
      <c r="I18" s="99" t="s">
        <v>151</v>
      </c>
      <c r="J18" s="98">
        <v>7.14</v>
      </c>
      <c r="K18" s="40" t="s">
        <v>64</v>
      </c>
      <c r="L18" s="40" t="s">
        <v>517</v>
      </c>
      <c r="M18" s="100"/>
      <c r="O18" s="1">
        <f t="shared" si="1"/>
        <v>2.1815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2</v>
      </c>
      <c r="C19" s="40" t="s">
        <v>9</v>
      </c>
      <c r="D19" s="414">
        <v>21848</v>
      </c>
      <c r="E19" s="125"/>
      <c r="F19" s="40" t="s">
        <v>235</v>
      </c>
      <c r="G19" s="40" t="s">
        <v>169</v>
      </c>
      <c r="H19" s="99">
        <v>2</v>
      </c>
      <c r="I19" s="99" t="s">
        <v>59</v>
      </c>
      <c r="J19" s="98">
        <v>7.22</v>
      </c>
      <c r="K19" s="40" t="s">
        <v>64</v>
      </c>
      <c r="L19" s="40" t="s">
        <v>170</v>
      </c>
      <c r="M19" s="100"/>
      <c r="O19" s="1">
        <f t="shared" si="1"/>
        <v>2.1848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2</v>
      </c>
      <c r="C20" s="40" t="s">
        <v>9</v>
      </c>
      <c r="D20" s="414">
        <v>21958</v>
      </c>
      <c r="E20" s="125"/>
      <c r="F20" s="40" t="s">
        <v>236</v>
      </c>
      <c r="G20" s="40" t="s">
        <v>126</v>
      </c>
      <c r="H20" s="99">
        <v>3</v>
      </c>
      <c r="I20" s="99" t="s">
        <v>26</v>
      </c>
      <c r="J20" s="98" t="s">
        <v>237</v>
      </c>
      <c r="K20" s="40" t="s">
        <v>27</v>
      </c>
      <c r="L20" s="40" t="s">
        <v>29</v>
      </c>
      <c r="M20" s="100"/>
      <c r="O20" s="1">
        <f t="shared" si="1"/>
        <v>2.1958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4">
        <f t="shared" si="0"/>
        <v>15</v>
      </c>
      <c r="B21" s="55">
        <v>2</v>
      </c>
      <c r="C21" s="55" t="s">
        <v>9</v>
      </c>
      <c r="D21" s="415">
        <v>21963</v>
      </c>
      <c r="E21" s="126"/>
      <c r="F21" s="55" t="s">
        <v>238</v>
      </c>
      <c r="G21" s="55" t="s">
        <v>522</v>
      </c>
      <c r="H21" s="107">
        <v>2</v>
      </c>
      <c r="I21" s="107" t="s">
        <v>151</v>
      </c>
      <c r="J21" s="106">
        <v>10.13</v>
      </c>
      <c r="K21" s="55" t="s">
        <v>239</v>
      </c>
      <c r="L21" s="55" t="s">
        <v>240</v>
      </c>
      <c r="M21" s="101"/>
      <c r="O21" s="1">
        <f t="shared" si="1"/>
        <v>2.1963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2">
        <f t="shared" si="0"/>
        <v>16</v>
      </c>
      <c r="B22" s="63">
        <v>2</v>
      </c>
      <c r="C22" s="63" t="s">
        <v>9</v>
      </c>
      <c r="D22" s="417">
        <v>22022</v>
      </c>
      <c r="E22" s="63"/>
      <c r="F22" s="63" t="s">
        <v>241</v>
      </c>
      <c r="G22" s="63" t="s">
        <v>242</v>
      </c>
      <c r="H22" s="65">
        <v>3</v>
      </c>
      <c r="I22" s="65" t="s">
        <v>26</v>
      </c>
      <c r="J22" s="64" t="s">
        <v>237</v>
      </c>
      <c r="K22" s="63" t="s">
        <v>27</v>
      </c>
      <c r="L22" s="63" t="s">
        <v>29</v>
      </c>
      <c r="M22" s="66"/>
      <c r="O22" s="1">
        <f t="shared" si="1"/>
        <v>2.2022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17</v>
      </c>
      <c r="B23" s="40">
        <v>2</v>
      </c>
      <c r="C23" s="40" t="s">
        <v>9</v>
      </c>
      <c r="D23" s="414">
        <v>22038</v>
      </c>
      <c r="E23" s="40"/>
      <c r="F23" s="40" t="s">
        <v>243</v>
      </c>
      <c r="G23" s="40" t="s">
        <v>244</v>
      </c>
      <c r="H23" s="99">
        <v>2</v>
      </c>
      <c r="I23" s="99" t="s">
        <v>26</v>
      </c>
      <c r="J23" s="98" t="s">
        <v>222</v>
      </c>
      <c r="K23" s="40" t="s">
        <v>64</v>
      </c>
      <c r="L23" s="40" t="s">
        <v>565</v>
      </c>
      <c r="M23" s="100"/>
      <c r="O23" s="1">
        <f t="shared" si="1"/>
        <v>2.2038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2</v>
      </c>
      <c r="C24" s="40" t="s">
        <v>9</v>
      </c>
      <c r="D24" s="414">
        <v>22048</v>
      </c>
      <c r="E24" s="125"/>
      <c r="F24" s="40" t="s">
        <v>245</v>
      </c>
      <c r="G24" s="40" t="s">
        <v>242</v>
      </c>
      <c r="H24" s="99">
        <v>3</v>
      </c>
      <c r="I24" s="99" t="s">
        <v>26</v>
      </c>
      <c r="J24" s="98" t="s">
        <v>142</v>
      </c>
      <c r="K24" s="40" t="s">
        <v>33</v>
      </c>
      <c r="L24" s="40" t="s">
        <v>31</v>
      </c>
      <c r="M24" s="100"/>
      <c r="O24" s="1">
        <f t="shared" si="1"/>
        <v>2.2048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19</v>
      </c>
      <c r="B25" s="40">
        <v>2</v>
      </c>
      <c r="C25" s="40" t="s">
        <v>9</v>
      </c>
      <c r="D25" s="414">
        <v>22096</v>
      </c>
      <c r="E25" s="125"/>
      <c r="F25" s="40" t="s">
        <v>246</v>
      </c>
      <c r="G25" s="40" t="s">
        <v>221</v>
      </c>
      <c r="H25" s="99">
        <v>3</v>
      </c>
      <c r="I25" s="99" t="s">
        <v>26</v>
      </c>
      <c r="J25" s="98" t="s">
        <v>222</v>
      </c>
      <c r="K25" s="40" t="s">
        <v>64</v>
      </c>
      <c r="L25" s="40" t="s">
        <v>565</v>
      </c>
      <c r="M25" s="100"/>
      <c r="O25" s="1">
        <f t="shared" si="1"/>
        <v>2.2096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4">
        <f t="shared" si="0"/>
        <v>20</v>
      </c>
      <c r="B26" s="55">
        <v>2</v>
      </c>
      <c r="C26" s="55" t="s">
        <v>9</v>
      </c>
      <c r="D26" s="415">
        <v>22111</v>
      </c>
      <c r="E26" s="55"/>
      <c r="F26" s="55" t="s">
        <v>247</v>
      </c>
      <c r="G26" s="55" t="s">
        <v>248</v>
      </c>
      <c r="H26" s="107">
        <v>2</v>
      </c>
      <c r="I26" s="107" t="s">
        <v>26</v>
      </c>
      <c r="J26" s="106" t="s">
        <v>222</v>
      </c>
      <c r="K26" s="55" t="s">
        <v>64</v>
      </c>
      <c r="L26" s="55" t="s">
        <v>565</v>
      </c>
      <c r="M26" s="101"/>
      <c r="O26" s="1">
        <f t="shared" si="1"/>
        <v>2.2111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84"/>
      <c r="B27" s="85">
        <v>2</v>
      </c>
      <c r="C27" s="85" t="s">
        <v>9</v>
      </c>
      <c r="D27" s="418">
        <v>22123</v>
      </c>
      <c r="E27" s="85"/>
      <c r="F27" s="85" t="s">
        <v>249</v>
      </c>
      <c r="G27" s="85" t="s">
        <v>250</v>
      </c>
      <c r="H27" s="129">
        <v>2</v>
      </c>
      <c r="I27" s="129" t="s">
        <v>66</v>
      </c>
      <c r="J27" s="130">
        <v>8.07</v>
      </c>
      <c r="K27" s="85" t="s">
        <v>251</v>
      </c>
      <c r="L27" s="85" t="s">
        <v>231</v>
      </c>
      <c r="M27" s="108"/>
      <c r="O27" s="1">
        <f t="shared" si="1"/>
        <v>2.2123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3.5">
      <c r="A28" s="109"/>
      <c r="B28" s="109"/>
      <c r="C28" s="109"/>
      <c r="D28" s="109"/>
      <c r="E28" s="109"/>
      <c r="F28" s="109"/>
      <c r="G28" s="109"/>
      <c r="H28" s="110"/>
      <c r="I28" s="110"/>
      <c r="J28" s="109"/>
      <c r="K28" s="109"/>
      <c r="L28" s="109"/>
      <c r="M28" s="109"/>
    </row>
  </sheetData>
  <mergeCells count="9">
    <mergeCell ref="D4:E4"/>
    <mergeCell ref="G4:H4"/>
    <mergeCell ref="I4:J4"/>
    <mergeCell ref="L4:M4"/>
    <mergeCell ref="A1:I1"/>
    <mergeCell ref="L3:M3"/>
    <mergeCell ref="D3:E3"/>
    <mergeCell ref="G3:H3"/>
    <mergeCell ref="I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D16" sqref="D16"/>
    </sheetView>
  </sheetViews>
  <sheetFormatPr defaultColWidth="8.88671875" defaultRowHeight="15"/>
  <cols>
    <col min="1" max="1" width="4.10546875" style="93" bestFit="1" customWidth="1"/>
    <col min="2" max="2" width="4.88671875" style="93" hidden="1" customWidth="1"/>
    <col min="3" max="3" width="5.77734375" style="93" hidden="1" customWidth="1"/>
    <col min="4" max="4" width="10.10546875" style="93" bestFit="1" customWidth="1"/>
    <col min="5" max="5" width="4.88671875" style="93" hidden="1" customWidth="1"/>
    <col min="6" max="6" width="9.6640625" style="93" bestFit="1" customWidth="1"/>
    <col min="7" max="7" width="7.99609375" style="93" bestFit="1" customWidth="1"/>
    <col min="8" max="9" width="4.6640625" style="94" bestFit="1" customWidth="1"/>
    <col min="10" max="10" width="5.21484375" style="93" bestFit="1" customWidth="1"/>
    <col min="11" max="11" width="14.21484375" style="93" bestFit="1" customWidth="1"/>
    <col min="12" max="12" width="6.5546875" style="93" bestFit="1" customWidth="1"/>
    <col min="13" max="13" width="4.6640625" style="93" bestFit="1" customWidth="1"/>
    <col min="14" max="14" width="8.88671875" style="2" customWidth="1"/>
    <col min="15" max="15" width="7.99609375" style="2" customWidth="1"/>
    <col min="16" max="16384" width="8.88671875" style="2" customWidth="1"/>
  </cols>
  <sheetData>
    <row r="1" spans="1:13" s="1" customFormat="1" ht="13.5">
      <c r="A1" s="372" t="s">
        <v>499</v>
      </c>
      <c r="B1" s="372"/>
      <c r="C1" s="372"/>
      <c r="D1" s="372"/>
      <c r="E1" s="372"/>
      <c r="F1" s="372"/>
      <c r="G1" s="372"/>
      <c r="H1" s="372"/>
      <c r="I1" s="372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73" t="s">
        <v>632</v>
      </c>
      <c r="E3" s="374"/>
      <c r="F3" s="19" t="s">
        <v>569</v>
      </c>
      <c r="G3" s="375" t="s">
        <v>92</v>
      </c>
      <c r="H3" s="375"/>
      <c r="I3" s="375" t="s">
        <v>93</v>
      </c>
      <c r="J3" s="375"/>
      <c r="K3" s="19" t="s">
        <v>570</v>
      </c>
      <c r="L3" s="375" t="s">
        <v>73</v>
      </c>
      <c r="M3" s="376"/>
    </row>
    <row r="4" spans="1:13" s="1" customFormat="1" ht="14.25" thickBot="1">
      <c r="A4" s="13"/>
      <c r="B4" s="13"/>
      <c r="C4" s="18"/>
      <c r="D4" s="393" t="s">
        <v>74</v>
      </c>
      <c r="E4" s="394"/>
      <c r="F4" s="138" t="s">
        <v>642</v>
      </c>
      <c r="G4" s="395" t="s">
        <v>643</v>
      </c>
      <c r="H4" s="395"/>
      <c r="I4" s="395" t="s">
        <v>640</v>
      </c>
      <c r="J4" s="395"/>
      <c r="K4" s="138" t="s">
        <v>644</v>
      </c>
      <c r="L4" s="395" t="s">
        <v>641</v>
      </c>
      <c r="M4" s="396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0" customFormat="1" ht="13.5">
      <c r="A7" s="131">
        <f>RANK(O7,$O$7:$O$63,1)</f>
        <v>1</v>
      </c>
      <c r="B7" s="132">
        <v>2</v>
      </c>
      <c r="C7" s="132" t="s">
        <v>12</v>
      </c>
      <c r="D7" s="412">
        <v>42789</v>
      </c>
      <c r="E7" s="147"/>
      <c r="F7" s="148" t="s">
        <v>639</v>
      </c>
      <c r="G7" s="148" t="s">
        <v>116</v>
      </c>
      <c r="H7" s="149">
        <v>3</v>
      </c>
      <c r="I7" s="136" t="s">
        <v>26</v>
      </c>
      <c r="J7" s="150" t="s">
        <v>222</v>
      </c>
      <c r="K7" s="151" t="s">
        <v>67</v>
      </c>
      <c r="L7" s="148" t="s">
        <v>565</v>
      </c>
      <c r="M7" s="139" t="s">
        <v>638</v>
      </c>
      <c r="O7" s="10">
        <f aca="true" t="shared" si="0" ref="O7:O26">(D7)/10000</f>
        <v>4.2789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3.5">
      <c r="A8" s="39">
        <f aca="true" t="shared" si="1" ref="A8:A26">RANK(O8,$O$7:$O$63,1)</f>
        <v>2</v>
      </c>
      <c r="B8" s="40">
        <v>2</v>
      </c>
      <c r="C8" s="40" t="s">
        <v>12</v>
      </c>
      <c r="D8" s="413">
        <v>43207</v>
      </c>
      <c r="E8" s="111"/>
      <c r="F8" s="43" t="s">
        <v>36</v>
      </c>
      <c r="G8" s="43" t="s">
        <v>219</v>
      </c>
      <c r="H8" s="44">
        <v>3</v>
      </c>
      <c r="I8" s="45" t="s">
        <v>26</v>
      </c>
      <c r="J8" s="42" t="s">
        <v>222</v>
      </c>
      <c r="K8" s="43" t="s">
        <v>67</v>
      </c>
      <c r="L8" s="43" t="s">
        <v>565</v>
      </c>
      <c r="M8" s="100"/>
      <c r="O8" s="1">
        <f t="shared" si="0"/>
        <v>4.3207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1"/>
        <v>3</v>
      </c>
      <c r="B9" s="40">
        <v>2</v>
      </c>
      <c r="C9" s="40" t="s">
        <v>12</v>
      </c>
      <c r="D9" s="413">
        <v>43244</v>
      </c>
      <c r="E9" s="111"/>
      <c r="F9" s="43" t="s">
        <v>568</v>
      </c>
      <c r="G9" s="43" t="s">
        <v>227</v>
      </c>
      <c r="H9" s="44">
        <v>3</v>
      </c>
      <c r="I9" s="45" t="s">
        <v>19</v>
      </c>
      <c r="J9" s="42" t="s">
        <v>216</v>
      </c>
      <c r="K9" s="43" t="s">
        <v>523</v>
      </c>
      <c r="L9" s="43" t="s">
        <v>526</v>
      </c>
      <c r="M9" s="100"/>
      <c r="O9" s="1">
        <f t="shared" si="0"/>
        <v>4.3244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1"/>
        <v>4</v>
      </c>
      <c r="B10" s="40">
        <v>2</v>
      </c>
      <c r="C10" s="40" t="s">
        <v>12</v>
      </c>
      <c r="D10" s="414">
        <v>43411</v>
      </c>
      <c r="E10" s="40"/>
      <c r="F10" s="40" t="s">
        <v>220</v>
      </c>
      <c r="G10" s="40" t="s">
        <v>221</v>
      </c>
      <c r="H10" s="99">
        <v>2</v>
      </c>
      <c r="I10" s="99" t="s">
        <v>26</v>
      </c>
      <c r="J10" s="98" t="s">
        <v>38</v>
      </c>
      <c r="K10" s="40" t="s">
        <v>525</v>
      </c>
      <c r="L10" s="40" t="s">
        <v>571</v>
      </c>
      <c r="M10" s="100"/>
      <c r="O10" s="1">
        <f t="shared" si="0"/>
        <v>4.3411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4">
        <f t="shared" si="1"/>
        <v>5</v>
      </c>
      <c r="B11" s="55">
        <v>2</v>
      </c>
      <c r="C11" s="55" t="s">
        <v>12</v>
      </c>
      <c r="D11" s="419">
        <v>43456</v>
      </c>
      <c r="E11" s="140"/>
      <c r="F11" s="58" t="s">
        <v>214</v>
      </c>
      <c r="G11" s="58" t="s">
        <v>215</v>
      </c>
      <c r="H11" s="59">
        <v>3</v>
      </c>
      <c r="I11" s="60" t="s">
        <v>26</v>
      </c>
      <c r="J11" s="57" t="s">
        <v>252</v>
      </c>
      <c r="K11" s="58" t="s">
        <v>27</v>
      </c>
      <c r="L11" s="58" t="s">
        <v>29</v>
      </c>
      <c r="M11" s="101"/>
      <c r="O11" s="1">
        <f t="shared" si="0"/>
        <v>4.3456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2">
        <f t="shared" si="1"/>
        <v>6</v>
      </c>
      <c r="B12" s="63">
        <v>2</v>
      </c>
      <c r="C12" s="63" t="s">
        <v>12</v>
      </c>
      <c r="D12" s="416">
        <v>43514</v>
      </c>
      <c r="E12" s="141"/>
      <c r="F12" s="79" t="s">
        <v>572</v>
      </c>
      <c r="G12" s="79" t="s">
        <v>226</v>
      </c>
      <c r="H12" s="80">
        <v>3</v>
      </c>
      <c r="I12" s="81" t="s">
        <v>19</v>
      </c>
      <c r="J12" s="78" t="s">
        <v>216</v>
      </c>
      <c r="K12" s="79" t="s">
        <v>523</v>
      </c>
      <c r="L12" s="79" t="s">
        <v>526</v>
      </c>
      <c r="M12" s="66"/>
      <c r="O12" s="1">
        <f t="shared" si="0"/>
        <v>4.3514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1"/>
        <v>7</v>
      </c>
      <c r="B13" s="40">
        <v>2</v>
      </c>
      <c r="C13" s="40" t="s">
        <v>12</v>
      </c>
      <c r="D13" s="413">
        <v>43725</v>
      </c>
      <c r="E13" s="111"/>
      <c r="F13" s="43" t="s">
        <v>253</v>
      </c>
      <c r="G13" s="43" t="s">
        <v>254</v>
      </c>
      <c r="H13" s="44">
        <v>2</v>
      </c>
      <c r="I13" s="45" t="s">
        <v>59</v>
      </c>
      <c r="J13" s="42">
        <v>8.07</v>
      </c>
      <c r="K13" s="43" t="s">
        <v>251</v>
      </c>
      <c r="L13" s="43" t="s">
        <v>231</v>
      </c>
      <c r="M13" s="100"/>
      <c r="O13" s="1">
        <f t="shared" si="0"/>
        <v>4.3725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1"/>
        <v>8</v>
      </c>
      <c r="B14" s="40">
        <v>2</v>
      </c>
      <c r="C14" s="40" t="s">
        <v>12</v>
      </c>
      <c r="D14" s="414">
        <v>43792</v>
      </c>
      <c r="E14" s="40"/>
      <c r="F14" s="40" t="s">
        <v>225</v>
      </c>
      <c r="G14" s="40" t="s">
        <v>221</v>
      </c>
      <c r="H14" s="99">
        <v>3</v>
      </c>
      <c r="I14" s="99" t="s">
        <v>26</v>
      </c>
      <c r="J14" s="98" t="s">
        <v>222</v>
      </c>
      <c r="K14" s="40" t="s">
        <v>67</v>
      </c>
      <c r="L14" s="40" t="s">
        <v>565</v>
      </c>
      <c r="M14" s="100"/>
      <c r="O14" s="1">
        <f t="shared" si="0"/>
        <v>4.3792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1"/>
        <v>9</v>
      </c>
      <c r="B15" s="40">
        <v>2</v>
      </c>
      <c r="C15" s="40" t="s">
        <v>12</v>
      </c>
      <c r="D15" s="413">
        <v>43961</v>
      </c>
      <c r="E15" s="111"/>
      <c r="F15" s="43" t="s">
        <v>223</v>
      </c>
      <c r="G15" s="43" t="s">
        <v>116</v>
      </c>
      <c r="H15" s="44">
        <v>2</v>
      </c>
      <c r="I15" s="45" t="s">
        <v>26</v>
      </c>
      <c r="J15" s="42" t="s">
        <v>154</v>
      </c>
      <c r="K15" s="43" t="s">
        <v>573</v>
      </c>
      <c r="L15" s="43" t="s">
        <v>28</v>
      </c>
      <c r="M15" s="100"/>
      <c r="O15" s="1">
        <f>(D15)/10000</f>
        <v>4.3961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4">
        <f t="shared" si="1"/>
        <v>10</v>
      </c>
      <c r="B16" s="55">
        <v>2</v>
      </c>
      <c r="C16" s="55" t="s">
        <v>12</v>
      </c>
      <c r="D16" s="419">
        <v>44140</v>
      </c>
      <c r="E16" s="142"/>
      <c r="F16" s="143" t="s">
        <v>255</v>
      </c>
      <c r="G16" s="143" t="s">
        <v>574</v>
      </c>
      <c r="H16" s="144">
        <v>3</v>
      </c>
      <c r="I16" s="60" t="s">
        <v>151</v>
      </c>
      <c r="J16" s="145" t="s">
        <v>575</v>
      </c>
      <c r="K16" s="143" t="s">
        <v>230</v>
      </c>
      <c r="L16" s="58" t="s">
        <v>518</v>
      </c>
      <c r="M16" s="101"/>
      <c r="O16" s="1">
        <f>(D16)/10000</f>
        <v>4.414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2">
        <f t="shared" si="1"/>
        <v>11</v>
      </c>
      <c r="B17" s="63">
        <v>2</v>
      </c>
      <c r="C17" s="63" t="s">
        <v>12</v>
      </c>
      <c r="D17" s="417">
        <v>44218</v>
      </c>
      <c r="E17" s="63"/>
      <c r="F17" s="63" t="s">
        <v>234</v>
      </c>
      <c r="G17" s="63" t="s">
        <v>576</v>
      </c>
      <c r="H17" s="65">
        <v>3</v>
      </c>
      <c r="I17" s="65" t="s">
        <v>151</v>
      </c>
      <c r="J17" s="64" t="s">
        <v>575</v>
      </c>
      <c r="K17" s="63" t="s">
        <v>230</v>
      </c>
      <c r="L17" s="63" t="s">
        <v>518</v>
      </c>
      <c r="M17" s="66"/>
      <c r="O17" s="1">
        <f t="shared" si="0"/>
        <v>4.4218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1"/>
        <v>12</v>
      </c>
      <c r="B18" s="40">
        <v>2</v>
      </c>
      <c r="C18" s="40" t="s">
        <v>12</v>
      </c>
      <c r="D18" s="414">
        <v>44220</v>
      </c>
      <c r="E18" s="40"/>
      <c r="F18" s="40" t="s">
        <v>577</v>
      </c>
      <c r="G18" s="40" t="s">
        <v>140</v>
      </c>
      <c r="H18" s="99">
        <v>3</v>
      </c>
      <c r="I18" s="99" t="s">
        <v>19</v>
      </c>
      <c r="J18" s="98" t="s">
        <v>186</v>
      </c>
      <c r="K18" s="40" t="s">
        <v>251</v>
      </c>
      <c r="L18" s="40" t="s">
        <v>231</v>
      </c>
      <c r="M18" s="100"/>
      <c r="O18" s="1">
        <f t="shared" si="0"/>
        <v>4.422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1"/>
        <v>13</v>
      </c>
      <c r="B19" s="40">
        <v>2</v>
      </c>
      <c r="C19" s="40" t="s">
        <v>12</v>
      </c>
      <c r="D19" s="413">
        <v>44247</v>
      </c>
      <c r="E19" s="113"/>
      <c r="F19" s="48" t="s">
        <v>247</v>
      </c>
      <c r="G19" s="48" t="s">
        <v>248</v>
      </c>
      <c r="H19" s="114">
        <v>2</v>
      </c>
      <c r="I19" s="45" t="s">
        <v>26</v>
      </c>
      <c r="J19" s="115" t="s">
        <v>222</v>
      </c>
      <c r="K19" s="48" t="s">
        <v>67</v>
      </c>
      <c r="L19" s="43" t="s">
        <v>565</v>
      </c>
      <c r="M19" s="100"/>
      <c r="O19" s="1">
        <f t="shared" si="0"/>
        <v>4.4247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1"/>
        <v>14</v>
      </c>
      <c r="B20" s="40">
        <v>2</v>
      </c>
      <c r="C20" s="40" t="s">
        <v>12</v>
      </c>
      <c r="D20" s="414">
        <v>44286</v>
      </c>
      <c r="E20" s="40"/>
      <c r="F20" s="40" t="s">
        <v>224</v>
      </c>
      <c r="G20" s="40" t="s">
        <v>215</v>
      </c>
      <c r="H20" s="99">
        <v>3</v>
      </c>
      <c r="I20" s="99" t="s">
        <v>26</v>
      </c>
      <c r="J20" s="98" t="s">
        <v>252</v>
      </c>
      <c r="K20" s="40" t="s">
        <v>27</v>
      </c>
      <c r="L20" s="40" t="s">
        <v>29</v>
      </c>
      <c r="M20" s="100"/>
      <c r="O20" s="1">
        <f t="shared" si="0"/>
        <v>4.4286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4">
        <f t="shared" si="1"/>
        <v>15</v>
      </c>
      <c r="B21" s="55">
        <v>2</v>
      </c>
      <c r="C21" s="55" t="s">
        <v>12</v>
      </c>
      <c r="D21" s="419">
        <v>44405</v>
      </c>
      <c r="E21" s="140"/>
      <c r="F21" s="58" t="s">
        <v>246</v>
      </c>
      <c r="G21" s="143" t="s">
        <v>221</v>
      </c>
      <c r="H21" s="59">
        <v>3</v>
      </c>
      <c r="I21" s="60" t="s">
        <v>26</v>
      </c>
      <c r="J21" s="57" t="s">
        <v>222</v>
      </c>
      <c r="K21" s="58" t="s">
        <v>67</v>
      </c>
      <c r="L21" s="58" t="s">
        <v>565</v>
      </c>
      <c r="M21" s="101"/>
      <c r="O21" s="1">
        <f t="shared" si="0"/>
        <v>4.4405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2">
        <f t="shared" si="1"/>
        <v>16</v>
      </c>
      <c r="B22" s="63">
        <v>2</v>
      </c>
      <c r="C22" s="63" t="s">
        <v>12</v>
      </c>
      <c r="D22" s="416">
        <v>44472</v>
      </c>
      <c r="E22" s="141"/>
      <c r="F22" s="79" t="s">
        <v>37</v>
      </c>
      <c r="G22" s="79" t="s">
        <v>256</v>
      </c>
      <c r="H22" s="80">
        <v>3</v>
      </c>
      <c r="I22" s="81" t="s">
        <v>26</v>
      </c>
      <c r="J22" s="78" t="s">
        <v>252</v>
      </c>
      <c r="K22" s="79" t="s">
        <v>27</v>
      </c>
      <c r="L22" s="79" t="s">
        <v>29</v>
      </c>
      <c r="M22" s="66"/>
      <c r="O22" s="1">
        <f t="shared" si="0"/>
        <v>4.4472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1"/>
        <v>17</v>
      </c>
      <c r="B23" s="40">
        <v>2</v>
      </c>
      <c r="C23" s="40" t="s">
        <v>12</v>
      </c>
      <c r="D23" s="413">
        <v>44481</v>
      </c>
      <c r="E23" s="146"/>
      <c r="F23" s="43" t="s">
        <v>228</v>
      </c>
      <c r="G23" s="43" t="s">
        <v>229</v>
      </c>
      <c r="H23" s="45">
        <v>3</v>
      </c>
      <c r="I23" s="45" t="s">
        <v>59</v>
      </c>
      <c r="J23" s="42">
        <v>12.01</v>
      </c>
      <c r="K23" s="43" t="s">
        <v>257</v>
      </c>
      <c r="L23" s="43" t="s">
        <v>231</v>
      </c>
      <c r="M23" s="100"/>
      <c r="O23" s="1">
        <f t="shared" si="0"/>
        <v>4.4481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1"/>
        <v>18</v>
      </c>
      <c r="B24" s="40">
        <v>2</v>
      </c>
      <c r="C24" s="40" t="s">
        <v>12</v>
      </c>
      <c r="D24" s="413">
        <v>44579</v>
      </c>
      <c r="E24" s="113"/>
      <c r="F24" s="48" t="s">
        <v>258</v>
      </c>
      <c r="G24" s="48" t="s">
        <v>259</v>
      </c>
      <c r="H24" s="114">
        <v>3</v>
      </c>
      <c r="I24" s="45" t="s">
        <v>59</v>
      </c>
      <c r="J24" s="115">
        <v>8.07</v>
      </c>
      <c r="K24" s="48" t="s">
        <v>251</v>
      </c>
      <c r="L24" s="43" t="s">
        <v>231</v>
      </c>
      <c r="M24" s="100"/>
      <c r="O24" s="1">
        <f>(D24)/10000</f>
        <v>4.4579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1"/>
        <v>19</v>
      </c>
      <c r="B25" s="40">
        <v>2</v>
      </c>
      <c r="C25" s="40" t="s">
        <v>12</v>
      </c>
      <c r="D25" s="413">
        <v>44600</v>
      </c>
      <c r="E25" s="111"/>
      <c r="F25" s="43" t="s">
        <v>241</v>
      </c>
      <c r="G25" s="43" t="s">
        <v>242</v>
      </c>
      <c r="H25" s="44">
        <v>3</v>
      </c>
      <c r="I25" s="45" t="s">
        <v>26</v>
      </c>
      <c r="J25" s="42" t="s">
        <v>252</v>
      </c>
      <c r="K25" s="43" t="s">
        <v>27</v>
      </c>
      <c r="L25" s="43" t="s">
        <v>29</v>
      </c>
      <c r="M25" s="100"/>
      <c r="O25" s="1">
        <f>(D25)/10000</f>
        <v>4.46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4">
        <f t="shared" si="1"/>
        <v>20</v>
      </c>
      <c r="B26" s="55">
        <v>2</v>
      </c>
      <c r="C26" s="55" t="s">
        <v>12</v>
      </c>
      <c r="D26" s="419">
        <v>44638</v>
      </c>
      <c r="E26" s="140"/>
      <c r="F26" s="58" t="s">
        <v>238</v>
      </c>
      <c r="G26" s="58" t="s">
        <v>522</v>
      </c>
      <c r="H26" s="59">
        <v>2</v>
      </c>
      <c r="I26" s="60" t="s">
        <v>151</v>
      </c>
      <c r="J26" s="57">
        <v>7.15</v>
      </c>
      <c r="K26" s="58" t="s">
        <v>67</v>
      </c>
      <c r="L26" s="58" t="s">
        <v>517</v>
      </c>
      <c r="M26" s="101"/>
      <c r="O26" s="1">
        <f t="shared" si="0"/>
        <v>4.4638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84"/>
      <c r="B27" s="85">
        <v>2</v>
      </c>
      <c r="C27" s="85" t="s">
        <v>12</v>
      </c>
      <c r="D27" s="418">
        <v>44852</v>
      </c>
      <c r="E27" s="85"/>
      <c r="F27" s="85" t="s">
        <v>249</v>
      </c>
      <c r="G27" s="85" t="s">
        <v>250</v>
      </c>
      <c r="H27" s="129">
        <v>2</v>
      </c>
      <c r="I27" s="129" t="s">
        <v>66</v>
      </c>
      <c r="J27" s="130">
        <v>10.26</v>
      </c>
      <c r="K27" s="85" t="s">
        <v>525</v>
      </c>
      <c r="L27" s="85" t="s">
        <v>571</v>
      </c>
      <c r="M27" s="108"/>
      <c r="O27" s="1">
        <f>(D27)/10000</f>
        <v>4.4852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3.5">
      <c r="A28" s="109"/>
      <c r="B28" s="109"/>
      <c r="C28" s="109"/>
      <c r="D28" s="109"/>
      <c r="E28" s="109"/>
      <c r="F28" s="109"/>
      <c r="G28" s="109"/>
      <c r="H28" s="110"/>
      <c r="I28" s="110"/>
      <c r="J28" s="109"/>
      <c r="K28" s="109"/>
      <c r="L28" s="109"/>
      <c r="M28" s="109"/>
    </row>
  </sheetData>
  <mergeCells count="9">
    <mergeCell ref="A1:I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2362204724409449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F21" sqref="F21"/>
    </sheetView>
  </sheetViews>
  <sheetFormatPr defaultColWidth="8.88671875" defaultRowHeight="15"/>
  <cols>
    <col min="1" max="1" width="4.10546875" style="93" bestFit="1" customWidth="1"/>
    <col min="2" max="2" width="4.88671875" style="93" hidden="1" customWidth="1"/>
    <col min="3" max="3" width="6.6640625" style="93" hidden="1" customWidth="1"/>
    <col min="4" max="4" width="6.5546875" style="93" bestFit="1" customWidth="1"/>
    <col min="5" max="5" width="4.6640625" style="93" bestFit="1" customWidth="1"/>
    <col min="6" max="6" width="9.6640625" style="93" bestFit="1" customWidth="1"/>
    <col min="7" max="7" width="7.99609375" style="93" bestFit="1" customWidth="1"/>
    <col min="8" max="9" width="4.6640625" style="94" bestFit="1" customWidth="1"/>
    <col min="10" max="10" width="5.21484375" style="93" bestFit="1" customWidth="1"/>
    <col min="11" max="11" width="12.21484375" style="93" customWidth="1"/>
    <col min="12" max="12" width="6.3359375" style="93" bestFit="1" customWidth="1"/>
    <col min="13" max="13" width="4.6640625" style="93" bestFit="1" customWidth="1"/>
    <col min="14" max="14" width="8.88671875" style="2" customWidth="1"/>
    <col min="15" max="15" width="8.88671875" style="2" hidden="1" customWidth="1"/>
    <col min="16" max="16384" width="8.88671875" style="2" customWidth="1"/>
  </cols>
  <sheetData>
    <row r="1" spans="1:13" s="1" customFormat="1" ht="13.5">
      <c r="A1" s="372" t="s">
        <v>500</v>
      </c>
      <c r="B1" s="372"/>
      <c r="C1" s="372"/>
      <c r="D1" s="372"/>
      <c r="E1" s="372"/>
      <c r="F1" s="372"/>
      <c r="G1" s="372"/>
      <c r="H1" s="372"/>
      <c r="I1" s="372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73" t="s">
        <v>632</v>
      </c>
      <c r="E3" s="374"/>
      <c r="F3" s="19">
        <v>13.78</v>
      </c>
      <c r="G3" s="375" t="s">
        <v>95</v>
      </c>
      <c r="H3" s="375"/>
      <c r="I3" s="375" t="s">
        <v>97</v>
      </c>
      <c r="J3" s="375"/>
      <c r="K3" s="19" t="s">
        <v>578</v>
      </c>
      <c r="L3" s="375" t="s">
        <v>73</v>
      </c>
      <c r="M3" s="376"/>
    </row>
    <row r="4" spans="1:13" s="1" customFormat="1" ht="14.25" customHeight="1">
      <c r="A4" s="13"/>
      <c r="B4" s="13"/>
      <c r="C4" s="18"/>
      <c r="D4" s="22"/>
      <c r="E4" s="23"/>
      <c r="F4" s="21" t="s">
        <v>94</v>
      </c>
      <c r="G4" s="377" t="s">
        <v>646</v>
      </c>
      <c r="H4" s="377"/>
      <c r="I4" s="377" t="s">
        <v>98</v>
      </c>
      <c r="J4" s="377"/>
      <c r="K4" s="21" t="s">
        <v>579</v>
      </c>
      <c r="L4" s="377" t="s">
        <v>580</v>
      </c>
      <c r="M4" s="378"/>
    </row>
    <row r="5" spans="1:13" s="1" customFormat="1" ht="14.25" thickBot="1">
      <c r="A5" s="13"/>
      <c r="B5" s="13"/>
      <c r="C5" s="18"/>
      <c r="D5" s="390" t="s">
        <v>74</v>
      </c>
      <c r="E5" s="391"/>
      <c r="F5" s="96">
        <v>14.27</v>
      </c>
      <c r="G5" s="382" t="s">
        <v>96</v>
      </c>
      <c r="H5" s="382"/>
      <c r="I5" s="382" t="s">
        <v>99</v>
      </c>
      <c r="J5" s="382"/>
      <c r="K5" s="96" t="s">
        <v>581</v>
      </c>
      <c r="L5" s="382" t="s">
        <v>53</v>
      </c>
      <c r="M5" s="392"/>
    </row>
    <row r="6" spans="1:13" s="1" customFormat="1" ht="14.25" thickBot="1">
      <c r="A6" s="16"/>
      <c r="B6" s="16"/>
      <c r="C6" s="17"/>
      <c r="D6" s="16"/>
      <c r="E6" s="16"/>
      <c r="F6" s="16"/>
      <c r="G6" s="16"/>
      <c r="H6" s="14"/>
      <c r="I6" s="14"/>
      <c r="J6" s="26"/>
      <c r="K6" s="16"/>
      <c r="L6" s="16"/>
      <c r="M6" s="16"/>
    </row>
    <row r="7" spans="1:256" s="1" customFormat="1" ht="14.25" thickBot="1">
      <c r="A7" s="153" t="s">
        <v>5</v>
      </c>
      <c r="B7" s="154" t="s">
        <v>6</v>
      </c>
      <c r="C7" s="154" t="s">
        <v>7</v>
      </c>
      <c r="D7" s="154" t="s">
        <v>15</v>
      </c>
      <c r="E7" s="154" t="s">
        <v>23</v>
      </c>
      <c r="F7" s="154" t="s">
        <v>0</v>
      </c>
      <c r="G7" s="154" t="s">
        <v>24</v>
      </c>
      <c r="H7" s="154" t="s">
        <v>17</v>
      </c>
      <c r="I7" s="154" t="s">
        <v>18</v>
      </c>
      <c r="J7" s="155" t="s">
        <v>20</v>
      </c>
      <c r="K7" s="154" t="s">
        <v>25</v>
      </c>
      <c r="L7" s="154" t="s">
        <v>21</v>
      </c>
      <c r="M7" s="156" t="s">
        <v>22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157">
        <f aca="true" t="shared" si="0" ref="A8:A27">RANK(O8,$O$8:$O$63,1)</f>
        <v>1</v>
      </c>
      <c r="B8" s="158">
        <v>2</v>
      </c>
      <c r="C8" s="158" t="s">
        <v>14</v>
      </c>
      <c r="D8" s="420">
        <v>1466</v>
      </c>
      <c r="E8" s="159">
        <v>1.5</v>
      </c>
      <c r="F8" s="160" t="s">
        <v>260</v>
      </c>
      <c r="G8" s="160" t="s">
        <v>582</v>
      </c>
      <c r="H8" s="161">
        <v>3</v>
      </c>
      <c r="I8" s="162" t="s">
        <v>151</v>
      </c>
      <c r="J8" s="159">
        <v>7.01</v>
      </c>
      <c r="K8" s="160" t="s">
        <v>230</v>
      </c>
      <c r="L8" s="160" t="s">
        <v>518</v>
      </c>
      <c r="M8" s="163"/>
      <c r="O8" s="1">
        <f aca="true" t="shared" si="1" ref="O8:O27">D8/100</f>
        <v>14.66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2</v>
      </c>
      <c r="B9" s="40">
        <v>2</v>
      </c>
      <c r="C9" s="40" t="s">
        <v>14</v>
      </c>
      <c r="D9" s="410">
        <v>1476</v>
      </c>
      <c r="E9" s="98">
        <v>0.5</v>
      </c>
      <c r="F9" s="40" t="s">
        <v>261</v>
      </c>
      <c r="G9" s="40" t="s">
        <v>262</v>
      </c>
      <c r="H9" s="99">
        <v>3</v>
      </c>
      <c r="I9" s="99" t="s">
        <v>66</v>
      </c>
      <c r="J9" s="98">
        <v>8.07</v>
      </c>
      <c r="K9" s="40" t="s">
        <v>193</v>
      </c>
      <c r="L9" s="40" t="s">
        <v>187</v>
      </c>
      <c r="M9" s="100"/>
      <c r="O9" s="1">
        <f t="shared" si="1"/>
        <v>14.76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3</v>
      </c>
      <c r="B10" s="40">
        <v>2</v>
      </c>
      <c r="C10" s="40" t="s">
        <v>14</v>
      </c>
      <c r="D10" s="410">
        <v>1481</v>
      </c>
      <c r="E10" s="98" t="s">
        <v>543</v>
      </c>
      <c r="F10" s="40" t="s">
        <v>263</v>
      </c>
      <c r="G10" s="40" t="s">
        <v>264</v>
      </c>
      <c r="H10" s="99">
        <v>2</v>
      </c>
      <c r="I10" s="99" t="s">
        <v>26</v>
      </c>
      <c r="J10" s="98" t="s">
        <v>252</v>
      </c>
      <c r="K10" s="40" t="s">
        <v>27</v>
      </c>
      <c r="L10" s="40" t="s">
        <v>29</v>
      </c>
      <c r="M10" s="100"/>
      <c r="O10" s="1">
        <f t="shared" si="1"/>
        <v>14.81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9">
        <f t="shared" si="0"/>
        <v>4</v>
      </c>
      <c r="B11" s="40">
        <v>2</v>
      </c>
      <c r="C11" s="40" t="s">
        <v>14</v>
      </c>
      <c r="D11" s="404">
        <v>1483</v>
      </c>
      <c r="E11" s="42" t="s">
        <v>543</v>
      </c>
      <c r="F11" s="43" t="s">
        <v>265</v>
      </c>
      <c r="G11" s="43" t="s">
        <v>266</v>
      </c>
      <c r="H11" s="44">
        <v>2</v>
      </c>
      <c r="I11" s="45" t="s">
        <v>26</v>
      </c>
      <c r="J11" s="42" t="s">
        <v>252</v>
      </c>
      <c r="K11" s="43" t="s">
        <v>27</v>
      </c>
      <c r="L11" s="43" t="s">
        <v>29</v>
      </c>
      <c r="M11" s="46"/>
      <c r="O11" s="1">
        <f t="shared" si="1"/>
        <v>14.83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4">
        <f t="shared" si="0"/>
        <v>5</v>
      </c>
      <c r="B12" s="55">
        <v>2</v>
      </c>
      <c r="C12" s="55" t="s">
        <v>14</v>
      </c>
      <c r="D12" s="411">
        <v>1488</v>
      </c>
      <c r="E12" s="106">
        <v>0.4</v>
      </c>
      <c r="F12" s="55" t="s">
        <v>267</v>
      </c>
      <c r="G12" s="55" t="s">
        <v>116</v>
      </c>
      <c r="H12" s="107">
        <v>2</v>
      </c>
      <c r="I12" s="107" t="s">
        <v>26</v>
      </c>
      <c r="J12" s="106" t="s">
        <v>216</v>
      </c>
      <c r="K12" s="55" t="s">
        <v>523</v>
      </c>
      <c r="L12" s="55" t="s">
        <v>192</v>
      </c>
      <c r="M12" s="101"/>
      <c r="O12" s="1">
        <f t="shared" si="1"/>
        <v>14.88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62">
        <f t="shared" si="0"/>
        <v>6</v>
      </c>
      <c r="B13" s="63">
        <v>2</v>
      </c>
      <c r="C13" s="63" t="s">
        <v>14</v>
      </c>
      <c r="D13" s="406">
        <v>1500</v>
      </c>
      <c r="E13" s="64" t="s">
        <v>60</v>
      </c>
      <c r="F13" s="63" t="s">
        <v>268</v>
      </c>
      <c r="G13" s="63" t="s">
        <v>169</v>
      </c>
      <c r="H13" s="65">
        <v>3</v>
      </c>
      <c r="I13" s="65" t="s">
        <v>59</v>
      </c>
      <c r="J13" s="64">
        <v>7.01</v>
      </c>
      <c r="K13" s="63" t="s">
        <v>230</v>
      </c>
      <c r="L13" s="63" t="s">
        <v>231</v>
      </c>
      <c r="M13" s="66"/>
      <c r="O13" s="1">
        <f t="shared" si="1"/>
        <v>15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6</v>
      </c>
      <c r="B14" s="40">
        <v>2</v>
      </c>
      <c r="C14" s="40" t="s">
        <v>14</v>
      </c>
      <c r="D14" s="404">
        <v>1500</v>
      </c>
      <c r="E14" s="164">
        <v>1.4</v>
      </c>
      <c r="F14" s="165" t="s">
        <v>269</v>
      </c>
      <c r="G14" s="43" t="s">
        <v>270</v>
      </c>
      <c r="H14" s="166">
        <v>3</v>
      </c>
      <c r="I14" s="45" t="s">
        <v>66</v>
      </c>
      <c r="J14" s="42">
        <v>7.23</v>
      </c>
      <c r="K14" s="43" t="s">
        <v>64</v>
      </c>
      <c r="L14" s="43" t="s">
        <v>58</v>
      </c>
      <c r="M14" s="46"/>
      <c r="O14" s="1">
        <f t="shared" si="1"/>
        <v>15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6</v>
      </c>
      <c r="B15" s="40">
        <v>2</v>
      </c>
      <c r="C15" s="40" t="s">
        <v>14</v>
      </c>
      <c r="D15" s="404">
        <v>1500</v>
      </c>
      <c r="E15" s="42">
        <v>0.3</v>
      </c>
      <c r="F15" s="43" t="s">
        <v>271</v>
      </c>
      <c r="G15" s="67" t="s">
        <v>272</v>
      </c>
      <c r="H15" s="45">
        <v>2</v>
      </c>
      <c r="I15" s="45" t="s">
        <v>19</v>
      </c>
      <c r="J15" s="42" t="s">
        <v>273</v>
      </c>
      <c r="K15" s="67" t="s">
        <v>274</v>
      </c>
      <c r="L15" s="43" t="s">
        <v>583</v>
      </c>
      <c r="M15" s="46"/>
      <c r="O15" s="1">
        <f t="shared" si="1"/>
        <v>15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9">
        <f t="shared" si="0"/>
        <v>9</v>
      </c>
      <c r="B16" s="40">
        <v>2</v>
      </c>
      <c r="C16" s="40" t="s">
        <v>14</v>
      </c>
      <c r="D16" s="410">
        <v>1504</v>
      </c>
      <c r="E16" s="98">
        <v>1.5</v>
      </c>
      <c r="F16" s="40" t="s">
        <v>275</v>
      </c>
      <c r="G16" s="40" t="s">
        <v>276</v>
      </c>
      <c r="H16" s="99">
        <v>3</v>
      </c>
      <c r="I16" s="99" t="s">
        <v>151</v>
      </c>
      <c r="J16" s="98">
        <v>7.01</v>
      </c>
      <c r="K16" s="40" t="s">
        <v>230</v>
      </c>
      <c r="L16" s="40" t="s">
        <v>518</v>
      </c>
      <c r="M16" s="100"/>
      <c r="O16" s="1">
        <f t="shared" si="1"/>
        <v>15.04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4">
        <f t="shared" si="0"/>
        <v>10</v>
      </c>
      <c r="B17" s="55">
        <v>2</v>
      </c>
      <c r="C17" s="55" t="s">
        <v>14</v>
      </c>
      <c r="D17" s="411">
        <v>1507</v>
      </c>
      <c r="E17" s="106">
        <v>1.5</v>
      </c>
      <c r="F17" s="55" t="s">
        <v>40</v>
      </c>
      <c r="G17" s="55" t="s">
        <v>277</v>
      </c>
      <c r="H17" s="107">
        <v>3</v>
      </c>
      <c r="I17" s="107" t="s">
        <v>26</v>
      </c>
      <c r="J17" s="106" t="s">
        <v>186</v>
      </c>
      <c r="K17" s="55" t="s">
        <v>251</v>
      </c>
      <c r="L17" s="55" t="s">
        <v>187</v>
      </c>
      <c r="M17" s="101"/>
      <c r="O17" s="1">
        <f t="shared" si="1"/>
        <v>15.07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62">
        <f t="shared" si="0"/>
        <v>11</v>
      </c>
      <c r="B18" s="63">
        <v>2</v>
      </c>
      <c r="C18" s="63" t="s">
        <v>14</v>
      </c>
      <c r="D18" s="408">
        <v>1510</v>
      </c>
      <c r="E18" s="78">
        <v>1.4</v>
      </c>
      <c r="F18" s="79" t="s">
        <v>278</v>
      </c>
      <c r="G18" s="167" t="s">
        <v>279</v>
      </c>
      <c r="H18" s="81">
        <v>2</v>
      </c>
      <c r="I18" s="81" t="s">
        <v>66</v>
      </c>
      <c r="J18" s="78">
        <v>7.23</v>
      </c>
      <c r="K18" s="167" t="s">
        <v>64</v>
      </c>
      <c r="L18" s="79" t="s">
        <v>58</v>
      </c>
      <c r="M18" s="82"/>
      <c r="O18" s="1">
        <f t="shared" si="1"/>
        <v>15.1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12</v>
      </c>
      <c r="B19" s="40">
        <v>2</v>
      </c>
      <c r="C19" s="40" t="s">
        <v>14</v>
      </c>
      <c r="D19" s="404">
        <v>1514</v>
      </c>
      <c r="E19" s="42">
        <v>1.6</v>
      </c>
      <c r="F19" s="43" t="s">
        <v>280</v>
      </c>
      <c r="G19" s="43" t="s">
        <v>281</v>
      </c>
      <c r="H19" s="44">
        <v>3</v>
      </c>
      <c r="I19" s="45" t="s">
        <v>19</v>
      </c>
      <c r="J19" s="42" t="s">
        <v>282</v>
      </c>
      <c r="K19" s="47" t="s">
        <v>283</v>
      </c>
      <c r="L19" s="48" t="s">
        <v>584</v>
      </c>
      <c r="M19" s="46"/>
      <c r="O19" s="1">
        <f t="shared" si="1"/>
        <v>15.14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12</v>
      </c>
      <c r="B20" s="40">
        <v>2</v>
      </c>
      <c r="C20" s="40" t="s">
        <v>14</v>
      </c>
      <c r="D20" s="404">
        <v>1514</v>
      </c>
      <c r="E20" s="42">
        <v>1.9</v>
      </c>
      <c r="F20" s="43" t="s">
        <v>284</v>
      </c>
      <c r="G20" s="43" t="s">
        <v>585</v>
      </c>
      <c r="H20" s="44">
        <v>3</v>
      </c>
      <c r="I20" s="45" t="s">
        <v>151</v>
      </c>
      <c r="J20" s="42">
        <v>7.01</v>
      </c>
      <c r="K20" s="43" t="s">
        <v>230</v>
      </c>
      <c r="L20" s="43" t="s">
        <v>518</v>
      </c>
      <c r="M20" s="46"/>
      <c r="O20" s="1">
        <f t="shared" si="1"/>
        <v>15.14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39">
        <f t="shared" si="0"/>
        <v>12</v>
      </c>
      <c r="B21" s="40">
        <v>2</v>
      </c>
      <c r="C21" s="40" t="s">
        <v>14</v>
      </c>
      <c r="D21" s="410">
        <v>1514</v>
      </c>
      <c r="E21" s="98">
        <v>1.4</v>
      </c>
      <c r="F21" s="40" t="s">
        <v>285</v>
      </c>
      <c r="G21" s="40" t="s">
        <v>286</v>
      </c>
      <c r="H21" s="99">
        <v>3</v>
      </c>
      <c r="I21" s="99" t="s">
        <v>66</v>
      </c>
      <c r="J21" s="98">
        <v>7.23</v>
      </c>
      <c r="K21" s="40" t="s">
        <v>64</v>
      </c>
      <c r="L21" s="40" t="s">
        <v>58</v>
      </c>
      <c r="M21" s="100"/>
      <c r="O21" s="1">
        <f t="shared" si="1"/>
        <v>15.14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4">
        <f t="shared" si="0"/>
        <v>12</v>
      </c>
      <c r="B22" s="55">
        <v>2</v>
      </c>
      <c r="C22" s="55" t="s">
        <v>14</v>
      </c>
      <c r="D22" s="405">
        <v>1514</v>
      </c>
      <c r="E22" s="57" t="s">
        <v>543</v>
      </c>
      <c r="F22" s="58" t="s">
        <v>287</v>
      </c>
      <c r="G22" s="68" t="s">
        <v>126</v>
      </c>
      <c r="H22" s="60">
        <v>3</v>
      </c>
      <c r="I22" s="60" t="s">
        <v>26</v>
      </c>
      <c r="J22" s="57" t="s">
        <v>252</v>
      </c>
      <c r="K22" s="68" t="s">
        <v>27</v>
      </c>
      <c r="L22" s="58" t="s">
        <v>29</v>
      </c>
      <c r="M22" s="61"/>
      <c r="O22" s="1">
        <f t="shared" si="1"/>
        <v>15.14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2">
        <f t="shared" si="0"/>
        <v>16</v>
      </c>
      <c r="B23" s="63">
        <v>2</v>
      </c>
      <c r="C23" s="63" t="s">
        <v>14</v>
      </c>
      <c r="D23" s="406">
        <v>1518</v>
      </c>
      <c r="E23" s="64" t="s">
        <v>586</v>
      </c>
      <c r="F23" s="63" t="s">
        <v>288</v>
      </c>
      <c r="G23" s="63" t="s">
        <v>140</v>
      </c>
      <c r="H23" s="65">
        <v>2</v>
      </c>
      <c r="I23" s="65" t="s">
        <v>19</v>
      </c>
      <c r="J23" s="64" t="s">
        <v>45</v>
      </c>
      <c r="K23" s="168" t="s">
        <v>645</v>
      </c>
      <c r="L23" s="63" t="s">
        <v>583</v>
      </c>
      <c r="M23" s="66"/>
      <c r="O23" s="1">
        <f t="shared" si="1"/>
        <v>15.18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17</v>
      </c>
      <c r="B24" s="40">
        <v>2</v>
      </c>
      <c r="C24" s="40" t="s">
        <v>14</v>
      </c>
      <c r="D24" s="410">
        <v>1521</v>
      </c>
      <c r="E24" s="98" t="s">
        <v>61</v>
      </c>
      <c r="F24" s="40" t="s">
        <v>289</v>
      </c>
      <c r="G24" s="40" t="s">
        <v>290</v>
      </c>
      <c r="H24" s="99">
        <v>3</v>
      </c>
      <c r="I24" s="99" t="s">
        <v>59</v>
      </c>
      <c r="J24" s="98">
        <v>7.22</v>
      </c>
      <c r="K24" s="40" t="s">
        <v>64</v>
      </c>
      <c r="L24" s="40" t="s">
        <v>170</v>
      </c>
      <c r="M24" s="100"/>
      <c r="O24" s="1">
        <f t="shared" si="1"/>
        <v>15.21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18</v>
      </c>
      <c r="B25" s="40">
        <v>2</v>
      </c>
      <c r="C25" s="40" t="s">
        <v>14</v>
      </c>
      <c r="D25" s="404">
        <v>1522</v>
      </c>
      <c r="E25" s="42" t="s">
        <v>587</v>
      </c>
      <c r="F25" s="43" t="s">
        <v>291</v>
      </c>
      <c r="G25" s="50" t="s">
        <v>292</v>
      </c>
      <c r="H25" s="44">
        <v>3</v>
      </c>
      <c r="I25" s="45" t="s">
        <v>26</v>
      </c>
      <c r="J25" s="42" t="s">
        <v>293</v>
      </c>
      <c r="K25" s="43" t="s">
        <v>294</v>
      </c>
      <c r="L25" s="43" t="s">
        <v>26</v>
      </c>
      <c r="M25" s="46"/>
      <c r="O25" s="1">
        <f t="shared" si="1"/>
        <v>15.22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39">
        <f t="shared" si="0"/>
        <v>19</v>
      </c>
      <c r="B26" s="40">
        <v>2</v>
      </c>
      <c r="C26" s="40" t="s">
        <v>14</v>
      </c>
      <c r="D26" s="404">
        <v>1526</v>
      </c>
      <c r="E26" s="42" t="s">
        <v>295</v>
      </c>
      <c r="F26" s="43" t="s">
        <v>296</v>
      </c>
      <c r="G26" s="67" t="s">
        <v>297</v>
      </c>
      <c r="H26" s="45">
        <v>3</v>
      </c>
      <c r="I26" s="45" t="s">
        <v>59</v>
      </c>
      <c r="J26" s="42">
        <v>8.07</v>
      </c>
      <c r="K26" s="67" t="s">
        <v>251</v>
      </c>
      <c r="L26" s="43" t="s">
        <v>231</v>
      </c>
      <c r="M26" s="46"/>
      <c r="O26" s="1">
        <f t="shared" si="1"/>
        <v>15.26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84">
        <f t="shared" si="0"/>
        <v>20</v>
      </c>
      <c r="B27" s="85">
        <v>2</v>
      </c>
      <c r="C27" s="85" t="s">
        <v>14</v>
      </c>
      <c r="D27" s="409">
        <v>1530</v>
      </c>
      <c r="E27" s="87">
        <v>0.6</v>
      </c>
      <c r="F27" s="88" t="s">
        <v>298</v>
      </c>
      <c r="G27" s="88" t="s">
        <v>299</v>
      </c>
      <c r="H27" s="89">
        <v>3</v>
      </c>
      <c r="I27" s="90" t="s">
        <v>66</v>
      </c>
      <c r="J27" s="87">
        <v>7.08</v>
      </c>
      <c r="K27" s="169" t="s">
        <v>300</v>
      </c>
      <c r="L27" s="170" t="s">
        <v>301</v>
      </c>
      <c r="M27" s="91"/>
      <c r="O27" s="1">
        <f t="shared" si="1"/>
        <v>15.3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3.5">
      <c r="A28" s="109"/>
      <c r="B28" s="109"/>
      <c r="C28" s="109"/>
      <c r="D28" s="109"/>
      <c r="E28" s="109"/>
      <c r="F28" s="109"/>
      <c r="G28" s="109"/>
      <c r="H28" s="110"/>
      <c r="I28" s="110"/>
      <c r="J28" s="109"/>
      <c r="K28" s="109"/>
      <c r="L28" s="109"/>
      <c r="M28" s="109"/>
    </row>
  </sheetData>
  <mergeCells count="12">
    <mergeCell ref="L3:M3"/>
    <mergeCell ref="D5:E5"/>
    <mergeCell ref="G5:H5"/>
    <mergeCell ref="I5:J5"/>
    <mergeCell ref="L5:M5"/>
    <mergeCell ref="G4:H4"/>
    <mergeCell ref="I4:J4"/>
    <mergeCell ref="L4:M4"/>
    <mergeCell ref="A1:I1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196850393700787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SheetLayoutView="100" workbookViewId="0" topLeftCell="A1">
      <selection activeCell="F7" sqref="F7:F26"/>
    </sheetView>
  </sheetViews>
  <sheetFormatPr defaultColWidth="8.88671875" defaultRowHeight="15"/>
  <cols>
    <col min="1" max="1" width="3.77734375" style="231" customWidth="1"/>
    <col min="2" max="2" width="4.6640625" style="231" hidden="1" customWidth="1"/>
    <col min="3" max="3" width="8.3359375" style="231" hidden="1" customWidth="1"/>
    <col min="4" max="4" width="1.2265625" style="231" hidden="1" customWidth="1"/>
    <col min="5" max="5" width="3.21484375" style="231" hidden="1" customWidth="1"/>
    <col min="6" max="6" width="6.5546875" style="231" bestFit="1" customWidth="1"/>
    <col min="7" max="7" width="7.99609375" style="231" customWidth="1"/>
    <col min="8" max="8" width="4.6640625" style="232" bestFit="1" customWidth="1"/>
    <col min="9" max="9" width="6.3359375" style="231" customWidth="1"/>
    <col min="10" max="10" width="4.6640625" style="233" bestFit="1" customWidth="1"/>
    <col min="11" max="11" width="6.3359375" style="231" bestFit="1" customWidth="1"/>
    <col min="12" max="12" width="4.6640625" style="233" bestFit="1" customWidth="1"/>
    <col min="13" max="13" width="6.3359375" style="231" bestFit="1" customWidth="1"/>
    <col min="14" max="14" width="4.6640625" style="233" bestFit="1" customWidth="1"/>
    <col min="15" max="15" width="6.3359375" style="231" customWidth="1"/>
    <col min="16" max="16" width="4.6640625" style="233" bestFit="1" customWidth="1"/>
    <col min="17" max="17" width="5.21484375" style="234" bestFit="1" customWidth="1"/>
    <col min="18" max="18" width="13.77734375" style="231" customWidth="1"/>
    <col min="19" max="19" width="6.5546875" style="231" bestFit="1" customWidth="1"/>
    <col min="20" max="20" width="4.6640625" style="231" bestFit="1" customWidth="1"/>
    <col min="21" max="21" width="3.99609375" style="4" customWidth="1"/>
    <col min="22" max="16384" width="8.88671875" style="4" customWidth="1"/>
  </cols>
  <sheetData>
    <row r="1" spans="1:20" ht="13.5">
      <c r="A1" s="372" t="s">
        <v>501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171"/>
      <c r="S1" s="171"/>
      <c r="T1" s="171"/>
    </row>
    <row r="2" spans="1:20" ht="14.25" thickBot="1">
      <c r="A2" s="171"/>
      <c r="B2" s="171"/>
      <c r="C2" s="171"/>
      <c r="D2" s="171"/>
      <c r="E2" s="171"/>
      <c r="F2" s="172"/>
      <c r="G2" s="171"/>
      <c r="H2" s="173"/>
      <c r="I2" s="171"/>
      <c r="J2" s="173"/>
      <c r="K2" s="171"/>
      <c r="L2" s="173"/>
      <c r="M2" s="171"/>
      <c r="N2" s="173"/>
      <c r="O2" s="171"/>
      <c r="P2" s="173"/>
      <c r="Q2" s="174"/>
      <c r="R2" s="171"/>
      <c r="S2" s="171"/>
      <c r="T2" s="171"/>
    </row>
    <row r="3" spans="1:20" ht="15.75" customHeight="1">
      <c r="A3" s="171"/>
      <c r="B3" s="171"/>
      <c r="C3" s="171"/>
      <c r="D3" s="171"/>
      <c r="E3" s="171"/>
      <c r="F3" s="397" t="s">
        <v>597</v>
      </c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9"/>
      <c r="S3" s="171"/>
      <c r="T3" s="171"/>
    </row>
    <row r="4" spans="1:20" ht="15.75" customHeight="1" thickBot="1">
      <c r="A4" s="171"/>
      <c r="B4" s="171"/>
      <c r="C4" s="171"/>
      <c r="D4" s="171"/>
      <c r="E4" s="171"/>
      <c r="F4" s="400" t="s">
        <v>598</v>
      </c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2"/>
      <c r="S4" s="171"/>
      <c r="T4" s="171"/>
    </row>
    <row r="5" spans="1:20" ht="14.25" thickBot="1">
      <c r="A5" s="171"/>
      <c r="B5" s="171"/>
      <c r="C5" s="171"/>
      <c r="D5" s="171"/>
      <c r="E5" s="171"/>
      <c r="F5" s="172"/>
      <c r="G5" s="175"/>
      <c r="H5" s="176"/>
      <c r="I5" s="171"/>
      <c r="J5" s="173"/>
      <c r="K5" s="171"/>
      <c r="L5" s="173"/>
      <c r="M5" s="175"/>
      <c r="N5" s="173"/>
      <c r="O5" s="171"/>
      <c r="P5" s="173"/>
      <c r="Q5" s="174"/>
      <c r="R5" s="171"/>
      <c r="S5" s="171"/>
      <c r="T5" s="171"/>
    </row>
    <row r="6" spans="1:20" s="6" customFormat="1" ht="14.25" thickBot="1">
      <c r="A6" s="177" t="s">
        <v>5</v>
      </c>
      <c r="B6" s="178" t="s">
        <v>6</v>
      </c>
      <c r="C6" s="178" t="s">
        <v>7</v>
      </c>
      <c r="D6" s="178"/>
      <c r="E6" s="178"/>
      <c r="F6" s="178" t="s">
        <v>588</v>
      </c>
      <c r="G6" s="178" t="s">
        <v>69</v>
      </c>
      <c r="H6" s="178" t="s">
        <v>18</v>
      </c>
      <c r="I6" s="178" t="s">
        <v>589</v>
      </c>
      <c r="J6" s="178" t="s">
        <v>70</v>
      </c>
      <c r="K6" s="178" t="s">
        <v>137</v>
      </c>
      <c r="L6" s="178" t="s">
        <v>70</v>
      </c>
      <c r="M6" s="178" t="s">
        <v>138</v>
      </c>
      <c r="N6" s="178" t="s">
        <v>70</v>
      </c>
      <c r="O6" s="178" t="s">
        <v>139</v>
      </c>
      <c r="P6" s="178" t="s">
        <v>70</v>
      </c>
      <c r="Q6" s="179" t="s">
        <v>20</v>
      </c>
      <c r="R6" s="178" t="s">
        <v>71</v>
      </c>
      <c r="S6" s="178" t="s">
        <v>21</v>
      </c>
      <c r="T6" s="180" t="s">
        <v>22</v>
      </c>
    </row>
    <row r="7" spans="1:20" ht="13.5">
      <c r="A7" s="181">
        <f aca="true" t="shared" si="0" ref="A7:A26">RANK(F7,$F$7:$F$70,1)</f>
        <v>1</v>
      </c>
      <c r="B7" s="182"/>
      <c r="C7" s="182"/>
      <c r="D7" s="183"/>
      <c r="E7" s="182"/>
      <c r="F7" s="421">
        <v>4962</v>
      </c>
      <c r="G7" s="182" t="s">
        <v>116</v>
      </c>
      <c r="H7" s="185" t="s">
        <v>26</v>
      </c>
      <c r="I7" s="186" t="s">
        <v>647</v>
      </c>
      <c r="J7" s="187">
        <v>2</v>
      </c>
      <c r="K7" s="186" t="s">
        <v>122</v>
      </c>
      <c r="L7" s="187" t="s">
        <v>125</v>
      </c>
      <c r="M7" s="186" t="s">
        <v>117</v>
      </c>
      <c r="N7" s="187" t="s">
        <v>125</v>
      </c>
      <c r="O7" s="186" t="s">
        <v>647</v>
      </c>
      <c r="P7" s="187" t="s">
        <v>119</v>
      </c>
      <c r="Q7" s="184">
        <v>8.21</v>
      </c>
      <c r="R7" s="188" t="s">
        <v>523</v>
      </c>
      <c r="S7" s="188" t="s">
        <v>192</v>
      </c>
      <c r="T7" s="189"/>
    </row>
    <row r="8" spans="1:20" ht="13.5">
      <c r="A8" s="190">
        <f t="shared" si="0"/>
        <v>2</v>
      </c>
      <c r="B8" s="191"/>
      <c r="C8" s="191"/>
      <c r="D8" s="192"/>
      <c r="E8" s="191"/>
      <c r="F8" s="422">
        <v>5003</v>
      </c>
      <c r="G8" s="191" t="s">
        <v>127</v>
      </c>
      <c r="H8" s="194" t="s">
        <v>26</v>
      </c>
      <c r="I8" s="191" t="s">
        <v>128</v>
      </c>
      <c r="J8" s="194">
        <v>3</v>
      </c>
      <c r="K8" s="191" t="s">
        <v>129</v>
      </c>
      <c r="L8" s="194" t="s">
        <v>125</v>
      </c>
      <c r="M8" s="191" t="s">
        <v>130</v>
      </c>
      <c r="N8" s="194" t="s">
        <v>125</v>
      </c>
      <c r="O8" s="191" t="s">
        <v>131</v>
      </c>
      <c r="P8" s="194" t="s">
        <v>125</v>
      </c>
      <c r="Q8" s="193">
        <v>8.07</v>
      </c>
      <c r="R8" s="191" t="s">
        <v>190</v>
      </c>
      <c r="S8" s="191" t="s">
        <v>187</v>
      </c>
      <c r="T8" s="195"/>
    </row>
    <row r="9" spans="1:20" ht="13.5">
      <c r="A9" s="190">
        <f t="shared" si="0"/>
        <v>3</v>
      </c>
      <c r="B9" s="191"/>
      <c r="C9" s="191"/>
      <c r="D9" s="192"/>
      <c r="E9" s="191"/>
      <c r="F9" s="422">
        <v>5004</v>
      </c>
      <c r="G9" s="191" t="s">
        <v>440</v>
      </c>
      <c r="H9" s="194" t="s">
        <v>56</v>
      </c>
      <c r="I9" s="191" t="s">
        <v>441</v>
      </c>
      <c r="J9" s="194">
        <v>2</v>
      </c>
      <c r="K9" s="191" t="s">
        <v>442</v>
      </c>
      <c r="L9" s="194">
        <v>2</v>
      </c>
      <c r="M9" s="191" t="s">
        <v>443</v>
      </c>
      <c r="N9" s="194">
        <v>3</v>
      </c>
      <c r="O9" s="191" t="s">
        <v>444</v>
      </c>
      <c r="P9" s="194">
        <v>3</v>
      </c>
      <c r="Q9" s="193">
        <v>7.23</v>
      </c>
      <c r="R9" s="191" t="s">
        <v>64</v>
      </c>
      <c r="S9" s="191" t="s">
        <v>58</v>
      </c>
      <c r="T9" s="195"/>
    </row>
    <row r="10" spans="1:20" s="7" customFormat="1" ht="13.5">
      <c r="A10" s="190">
        <f t="shared" si="0"/>
        <v>4</v>
      </c>
      <c r="B10" s="191" t="e">
        <f>RANK(#REF!,#REF!,1)</f>
        <v>#REF!</v>
      </c>
      <c r="C10" s="191" t="s">
        <v>72</v>
      </c>
      <c r="D10" s="192"/>
      <c r="E10" s="191"/>
      <c r="F10" s="422">
        <v>5007</v>
      </c>
      <c r="G10" s="191" t="s">
        <v>132</v>
      </c>
      <c r="H10" s="194" t="s">
        <v>151</v>
      </c>
      <c r="I10" s="191" t="s">
        <v>445</v>
      </c>
      <c r="J10" s="194">
        <v>3</v>
      </c>
      <c r="K10" s="191" t="s">
        <v>134</v>
      </c>
      <c r="L10" s="194">
        <v>3</v>
      </c>
      <c r="M10" s="191" t="s">
        <v>133</v>
      </c>
      <c r="N10" s="194">
        <v>3</v>
      </c>
      <c r="O10" s="191" t="s">
        <v>590</v>
      </c>
      <c r="P10" s="194">
        <v>3</v>
      </c>
      <c r="Q10" s="193">
        <v>8.07</v>
      </c>
      <c r="R10" s="191" t="s">
        <v>190</v>
      </c>
      <c r="S10" s="191" t="s">
        <v>516</v>
      </c>
      <c r="T10" s="195"/>
    </row>
    <row r="11" spans="1:20" ht="13.5">
      <c r="A11" s="196">
        <f t="shared" si="0"/>
        <v>5</v>
      </c>
      <c r="B11" s="197"/>
      <c r="C11" s="197"/>
      <c r="D11" s="198"/>
      <c r="E11" s="197"/>
      <c r="F11" s="423">
        <v>5015</v>
      </c>
      <c r="G11" s="197" t="s">
        <v>116</v>
      </c>
      <c r="H11" s="200" t="s">
        <v>26</v>
      </c>
      <c r="I11" s="197" t="s">
        <v>117</v>
      </c>
      <c r="J11" s="200">
        <v>3</v>
      </c>
      <c r="K11" s="197" t="s">
        <v>118</v>
      </c>
      <c r="L11" s="200" t="s">
        <v>125</v>
      </c>
      <c r="M11" s="197" t="s">
        <v>120</v>
      </c>
      <c r="N11" s="200" t="s">
        <v>119</v>
      </c>
      <c r="O11" s="197" t="s">
        <v>122</v>
      </c>
      <c r="P11" s="200" t="s">
        <v>125</v>
      </c>
      <c r="Q11" s="199">
        <v>5.03</v>
      </c>
      <c r="R11" s="197" t="s">
        <v>39</v>
      </c>
      <c r="S11" s="197" t="s">
        <v>29</v>
      </c>
      <c r="T11" s="201"/>
    </row>
    <row r="12" spans="1:20" ht="13.5">
      <c r="A12" s="202">
        <f t="shared" si="0"/>
        <v>6</v>
      </c>
      <c r="B12" s="203"/>
      <c r="C12" s="203"/>
      <c r="D12" s="204"/>
      <c r="E12" s="203"/>
      <c r="F12" s="424">
        <v>5016</v>
      </c>
      <c r="G12" s="203" t="s">
        <v>132</v>
      </c>
      <c r="H12" s="206" t="s">
        <v>151</v>
      </c>
      <c r="I12" s="203" t="s">
        <v>446</v>
      </c>
      <c r="J12" s="206">
        <v>3</v>
      </c>
      <c r="K12" s="203" t="s">
        <v>134</v>
      </c>
      <c r="L12" s="206">
        <v>3</v>
      </c>
      <c r="M12" s="203" t="s">
        <v>133</v>
      </c>
      <c r="N12" s="206">
        <v>3</v>
      </c>
      <c r="O12" s="203" t="s">
        <v>135</v>
      </c>
      <c r="P12" s="206">
        <v>3</v>
      </c>
      <c r="Q12" s="205">
        <v>8.07</v>
      </c>
      <c r="R12" s="203" t="s">
        <v>190</v>
      </c>
      <c r="S12" s="203" t="s">
        <v>516</v>
      </c>
      <c r="T12" s="207"/>
    </row>
    <row r="13" spans="1:20" s="7" customFormat="1" ht="13.5">
      <c r="A13" s="190">
        <f t="shared" si="0"/>
        <v>7</v>
      </c>
      <c r="B13" s="191" t="e">
        <f>RANK(#REF!,#REF!,1)</f>
        <v>#REF!</v>
      </c>
      <c r="C13" s="191" t="s">
        <v>72</v>
      </c>
      <c r="D13" s="192"/>
      <c r="E13" s="191"/>
      <c r="F13" s="422">
        <v>5021</v>
      </c>
      <c r="G13" s="191" t="s">
        <v>116</v>
      </c>
      <c r="H13" s="208" t="s">
        <v>26</v>
      </c>
      <c r="I13" s="209" t="s">
        <v>117</v>
      </c>
      <c r="J13" s="194">
        <v>3</v>
      </c>
      <c r="K13" s="209" t="s">
        <v>447</v>
      </c>
      <c r="L13" s="194" t="s">
        <v>119</v>
      </c>
      <c r="M13" s="209" t="s">
        <v>120</v>
      </c>
      <c r="N13" s="194" t="s">
        <v>119</v>
      </c>
      <c r="O13" s="209" t="s">
        <v>122</v>
      </c>
      <c r="P13" s="194" t="s">
        <v>125</v>
      </c>
      <c r="Q13" s="193">
        <v>6.06</v>
      </c>
      <c r="R13" s="210" t="s">
        <v>448</v>
      </c>
      <c r="S13" s="210" t="s">
        <v>29</v>
      </c>
      <c r="T13" s="195"/>
    </row>
    <row r="14" spans="1:20" s="7" customFormat="1" ht="13.5">
      <c r="A14" s="190">
        <f t="shared" si="0"/>
        <v>8</v>
      </c>
      <c r="B14" s="191" t="e">
        <f>RANK(#REF!,#REF!,1)</f>
        <v>#REF!</v>
      </c>
      <c r="C14" s="191" t="s">
        <v>72</v>
      </c>
      <c r="D14" s="192"/>
      <c r="E14" s="191"/>
      <c r="F14" s="422">
        <v>5028</v>
      </c>
      <c r="G14" s="191" t="s">
        <v>140</v>
      </c>
      <c r="H14" s="194" t="s">
        <v>19</v>
      </c>
      <c r="I14" s="191" t="s">
        <v>591</v>
      </c>
      <c r="J14" s="194">
        <v>2</v>
      </c>
      <c r="K14" s="191" t="s">
        <v>592</v>
      </c>
      <c r="L14" s="194">
        <v>2</v>
      </c>
      <c r="M14" s="191" t="s">
        <v>593</v>
      </c>
      <c r="N14" s="194">
        <v>3</v>
      </c>
      <c r="O14" s="191" t="s">
        <v>594</v>
      </c>
      <c r="P14" s="194">
        <v>2</v>
      </c>
      <c r="Q14" s="193" t="s">
        <v>408</v>
      </c>
      <c r="R14" s="191" t="s">
        <v>64</v>
      </c>
      <c r="S14" s="191" t="s">
        <v>567</v>
      </c>
      <c r="T14" s="195"/>
    </row>
    <row r="15" spans="1:20" s="7" customFormat="1" ht="13.5">
      <c r="A15" s="190">
        <f t="shared" si="0"/>
        <v>9</v>
      </c>
      <c r="B15" s="191" t="e">
        <f>RANK(#REF!,#REF!,1)</f>
        <v>#REF!</v>
      </c>
      <c r="C15" s="191" t="s">
        <v>72</v>
      </c>
      <c r="D15" s="192"/>
      <c r="E15" s="191"/>
      <c r="F15" s="422">
        <v>5038</v>
      </c>
      <c r="G15" s="191" t="s">
        <v>449</v>
      </c>
      <c r="H15" s="194" t="s">
        <v>56</v>
      </c>
      <c r="I15" s="191" t="s">
        <v>450</v>
      </c>
      <c r="J15" s="194">
        <v>3</v>
      </c>
      <c r="K15" s="191" t="s">
        <v>451</v>
      </c>
      <c r="L15" s="194">
        <v>3</v>
      </c>
      <c r="M15" s="191" t="s">
        <v>452</v>
      </c>
      <c r="N15" s="194">
        <v>3</v>
      </c>
      <c r="O15" s="191" t="s">
        <v>453</v>
      </c>
      <c r="P15" s="194">
        <v>3</v>
      </c>
      <c r="Q15" s="193">
        <v>8.07</v>
      </c>
      <c r="R15" s="191" t="s">
        <v>454</v>
      </c>
      <c r="S15" s="191" t="s">
        <v>231</v>
      </c>
      <c r="T15" s="195"/>
    </row>
    <row r="16" spans="1:20" ht="13.5">
      <c r="A16" s="211">
        <f t="shared" si="0"/>
        <v>10</v>
      </c>
      <c r="B16" s="212"/>
      <c r="C16" s="212"/>
      <c r="D16" s="213"/>
      <c r="E16" s="212"/>
      <c r="F16" s="425">
        <v>5095</v>
      </c>
      <c r="G16" s="212" t="s">
        <v>140</v>
      </c>
      <c r="H16" s="215" t="s">
        <v>19</v>
      </c>
      <c r="I16" s="212" t="s">
        <v>595</v>
      </c>
      <c r="J16" s="215">
        <v>2</v>
      </c>
      <c r="K16" s="212" t="s">
        <v>592</v>
      </c>
      <c r="L16" s="215">
        <v>2</v>
      </c>
      <c r="M16" s="212" t="s">
        <v>591</v>
      </c>
      <c r="N16" s="215">
        <v>2</v>
      </c>
      <c r="O16" s="212" t="s">
        <v>594</v>
      </c>
      <c r="P16" s="215">
        <v>2</v>
      </c>
      <c r="Q16" s="214" t="s">
        <v>273</v>
      </c>
      <c r="R16" s="212" t="s">
        <v>274</v>
      </c>
      <c r="S16" s="212" t="s">
        <v>596</v>
      </c>
      <c r="T16" s="216"/>
    </row>
    <row r="17" spans="1:20" s="7" customFormat="1" ht="13.5">
      <c r="A17" s="181">
        <f t="shared" si="0"/>
        <v>11</v>
      </c>
      <c r="B17" s="217" t="e">
        <f>RANK(#REF!,#REF!,1)</f>
        <v>#REF!</v>
      </c>
      <c r="C17" s="217" t="s">
        <v>72</v>
      </c>
      <c r="D17" s="218"/>
      <c r="E17" s="217"/>
      <c r="F17" s="426">
        <v>5112</v>
      </c>
      <c r="G17" s="217" t="s">
        <v>455</v>
      </c>
      <c r="H17" s="220" t="s">
        <v>412</v>
      </c>
      <c r="I17" s="217" t="s">
        <v>456</v>
      </c>
      <c r="J17" s="220">
        <v>2</v>
      </c>
      <c r="K17" s="217" t="s">
        <v>457</v>
      </c>
      <c r="L17" s="220">
        <v>3</v>
      </c>
      <c r="M17" s="217" t="s">
        <v>458</v>
      </c>
      <c r="N17" s="220">
        <v>2</v>
      </c>
      <c r="O17" s="217" t="s">
        <v>459</v>
      </c>
      <c r="P17" s="220">
        <v>3</v>
      </c>
      <c r="Q17" s="219">
        <v>7.01</v>
      </c>
      <c r="R17" s="217" t="s">
        <v>460</v>
      </c>
      <c r="S17" s="217" t="s">
        <v>231</v>
      </c>
      <c r="T17" s="189"/>
    </row>
    <row r="18" spans="1:20" s="7" customFormat="1" ht="13.5">
      <c r="A18" s="190">
        <f t="shared" si="0"/>
        <v>12</v>
      </c>
      <c r="B18" s="191" t="e">
        <f>RANK(#REF!,#REF!,1)</f>
        <v>#REF!</v>
      </c>
      <c r="C18" s="191" t="s">
        <v>72</v>
      </c>
      <c r="D18" s="192"/>
      <c r="E18" s="191"/>
      <c r="F18" s="422">
        <v>5116</v>
      </c>
      <c r="G18" s="191" t="s">
        <v>153</v>
      </c>
      <c r="H18" s="194" t="s">
        <v>26</v>
      </c>
      <c r="I18" s="191" t="s">
        <v>461</v>
      </c>
      <c r="J18" s="194">
        <v>3</v>
      </c>
      <c r="K18" s="191" t="s">
        <v>462</v>
      </c>
      <c r="L18" s="194" t="s">
        <v>119</v>
      </c>
      <c r="M18" s="191" t="s">
        <v>463</v>
      </c>
      <c r="N18" s="194" t="s">
        <v>119</v>
      </c>
      <c r="O18" s="191" t="s">
        <v>464</v>
      </c>
      <c r="P18" s="194" t="s">
        <v>125</v>
      </c>
      <c r="Q18" s="193">
        <v>8.05</v>
      </c>
      <c r="R18" s="191" t="s">
        <v>465</v>
      </c>
      <c r="S18" s="191" t="s">
        <v>29</v>
      </c>
      <c r="T18" s="195"/>
    </row>
    <row r="19" spans="1:20" s="7" customFormat="1" ht="13.5">
      <c r="A19" s="190">
        <f t="shared" si="0"/>
        <v>13</v>
      </c>
      <c r="B19" s="191" t="e">
        <f>RANK(#REF!,#REF!,1)</f>
        <v>#REF!</v>
      </c>
      <c r="C19" s="191" t="s">
        <v>72</v>
      </c>
      <c r="D19" s="192"/>
      <c r="E19" s="191"/>
      <c r="F19" s="422">
        <v>5117</v>
      </c>
      <c r="G19" s="191" t="s">
        <v>116</v>
      </c>
      <c r="H19" s="194" t="s">
        <v>26</v>
      </c>
      <c r="I19" s="191" t="s">
        <v>117</v>
      </c>
      <c r="J19" s="194">
        <v>3</v>
      </c>
      <c r="K19" s="191" t="s">
        <v>118</v>
      </c>
      <c r="L19" s="194" t="s">
        <v>125</v>
      </c>
      <c r="M19" s="191" t="s">
        <v>438</v>
      </c>
      <c r="N19" s="194" t="s">
        <v>119</v>
      </c>
      <c r="O19" s="191" t="s">
        <v>439</v>
      </c>
      <c r="P19" s="194" t="s">
        <v>119</v>
      </c>
      <c r="Q19" s="193">
        <v>5.04</v>
      </c>
      <c r="R19" s="191" t="s">
        <v>39</v>
      </c>
      <c r="S19" s="191" t="s">
        <v>29</v>
      </c>
      <c r="T19" s="195"/>
    </row>
    <row r="20" spans="1:20" s="7" customFormat="1" ht="13.5">
      <c r="A20" s="190">
        <f t="shared" si="0"/>
        <v>14</v>
      </c>
      <c r="B20" s="191" t="e">
        <f>RANK(#REF!,#REF!,1)</f>
        <v>#REF!</v>
      </c>
      <c r="C20" s="191" t="s">
        <v>72</v>
      </c>
      <c r="D20" s="192"/>
      <c r="E20" s="191"/>
      <c r="F20" s="422">
        <v>5118</v>
      </c>
      <c r="G20" s="191" t="s">
        <v>466</v>
      </c>
      <c r="H20" s="194" t="s">
        <v>56</v>
      </c>
      <c r="I20" s="191" t="s">
        <v>467</v>
      </c>
      <c r="J20" s="194">
        <v>1</v>
      </c>
      <c r="K20" s="191" t="s">
        <v>468</v>
      </c>
      <c r="L20" s="194">
        <v>3</v>
      </c>
      <c r="M20" s="191" t="s">
        <v>469</v>
      </c>
      <c r="N20" s="194">
        <v>3</v>
      </c>
      <c r="O20" s="191" t="s">
        <v>470</v>
      </c>
      <c r="P20" s="194">
        <v>3</v>
      </c>
      <c r="Q20" s="193">
        <v>7.23</v>
      </c>
      <c r="R20" s="191" t="s">
        <v>64</v>
      </c>
      <c r="S20" s="191" t="s">
        <v>58</v>
      </c>
      <c r="T20" s="195"/>
    </row>
    <row r="21" spans="1:20" ht="13.5">
      <c r="A21" s="211">
        <f t="shared" si="0"/>
        <v>15</v>
      </c>
      <c r="B21" s="212"/>
      <c r="C21" s="212"/>
      <c r="D21" s="213"/>
      <c r="E21" s="212"/>
      <c r="F21" s="425">
        <v>5124</v>
      </c>
      <c r="G21" s="212" t="s">
        <v>471</v>
      </c>
      <c r="H21" s="215" t="s">
        <v>56</v>
      </c>
      <c r="I21" s="212" t="s">
        <v>472</v>
      </c>
      <c r="J21" s="215">
        <v>2</v>
      </c>
      <c r="K21" s="212" t="s">
        <v>473</v>
      </c>
      <c r="L21" s="215">
        <v>3</v>
      </c>
      <c r="M21" s="212" t="s">
        <v>474</v>
      </c>
      <c r="N21" s="215">
        <v>3</v>
      </c>
      <c r="O21" s="212" t="s">
        <v>475</v>
      </c>
      <c r="P21" s="215">
        <v>2</v>
      </c>
      <c r="Q21" s="214">
        <v>7.23</v>
      </c>
      <c r="R21" s="212" t="s">
        <v>64</v>
      </c>
      <c r="S21" s="212" t="s">
        <v>58</v>
      </c>
      <c r="T21" s="216"/>
    </row>
    <row r="22" spans="1:20" s="7" customFormat="1" ht="13.5">
      <c r="A22" s="181">
        <f t="shared" si="0"/>
        <v>16</v>
      </c>
      <c r="B22" s="217" t="e">
        <f>RANK(#REF!,#REF!,1)</f>
        <v>#REF!</v>
      </c>
      <c r="C22" s="217" t="s">
        <v>72</v>
      </c>
      <c r="D22" s="218"/>
      <c r="E22" s="217"/>
      <c r="F22" s="426">
        <v>5129</v>
      </c>
      <c r="G22" s="217" t="s">
        <v>184</v>
      </c>
      <c r="H22" s="220" t="s">
        <v>151</v>
      </c>
      <c r="I22" s="217" t="s">
        <v>136</v>
      </c>
      <c r="J22" s="220">
        <v>3</v>
      </c>
      <c r="K22" s="217" t="s">
        <v>476</v>
      </c>
      <c r="L22" s="220">
        <v>3</v>
      </c>
      <c r="M22" s="217" t="s">
        <v>477</v>
      </c>
      <c r="N22" s="220">
        <v>2</v>
      </c>
      <c r="O22" s="217" t="s">
        <v>478</v>
      </c>
      <c r="P22" s="220">
        <v>3</v>
      </c>
      <c r="Q22" s="219">
        <v>7.15</v>
      </c>
      <c r="R22" s="217" t="s">
        <v>64</v>
      </c>
      <c r="S22" s="217" t="s">
        <v>517</v>
      </c>
      <c r="T22" s="189"/>
    </row>
    <row r="23" spans="1:20" ht="13.5">
      <c r="A23" s="190">
        <f t="shared" si="0"/>
        <v>16</v>
      </c>
      <c r="B23" s="191"/>
      <c r="C23" s="191"/>
      <c r="D23" s="192"/>
      <c r="E23" s="191"/>
      <c r="F23" s="422">
        <v>5129</v>
      </c>
      <c r="G23" s="191" t="s">
        <v>175</v>
      </c>
      <c r="H23" s="194" t="s">
        <v>26</v>
      </c>
      <c r="I23" s="191" t="s">
        <v>479</v>
      </c>
      <c r="J23" s="194">
        <v>2</v>
      </c>
      <c r="K23" s="191" t="s">
        <v>480</v>
      </c>
      <c r="L23" s="194" t="s">
        <v>125</v>
      </c>
      <c r="M23" s="191" t="s">
        <v>481</v>
      </c>
      <c r="N23" s="194" t="s">
        <v>121</v>
      </c>
      <c r="O23" s="191" t="s">
        <v>482</v>
      </c>
      <c r="P23" s="194" t="s">
        <v>125</v>
      </c>
      <c r="Q23" s="193">
        <v>8.07</v>
      </c>
      <c r="R23" s="191" t="s">
        <v>190</v>
      </c>
      <c r="S23" s="191" t="s">
        <v>187</v>
      </c>
      <c r="T23" s="195"/>
    </row>
    <row r="24" spans="1:20" ht="13.5">
      <c r="A24" s="190">
        <f t="shared" si="0"/>
        <v>18</v>
      </c>
      <c r="B24" s="191"/>
      <c r="C24" s="191"/>
      <c r="D24" s="192"/>
      <c r="E24" s="191"/>
      <c r="F24" s="422">
        <v>5135</v>
      </c>
      <c r="G24" s="191" t="s">
        <v>483</v>
      </c>
      <c r="H24" s="208" t="s">
        <v>151</v>
      </c>
      <c r="I24" s="209" t="s">
        <v>484</v>
      </c>
      <c r="J24" s="194">
        <v>3</v>
      </c>
      <c r="K24" s="209" t="s">
        <v>485</v>
      </c>
      <c r="L24" s="194">
        <v>2</v>
      </c>
      <c r="M24" s="209" t="s">
        <v>486</v>
      </c>
      <c r="N24" s="194">
        <v>3</v>
      </c>
      <c r="O24" s="209" t="s">
        <v>487</v>
      </c>
      <c r="P24" s="194">
        <v>3</v>
      </c>
      <c r="Q24" s="193" t="s">
        <v>575</v>
      </c>
      <c r="R24" s="210" t="s">
        <v>460</v>
      </c>
      <c r="S24" s="210" t="s">
        <v>518</v>
      </c>
      <c r="T24" s="195"/>
    </row>
    <row r="25" spans="1:20" s="7" customFormat="1" ht="13.5">
      <c r="A25" s="190">
        <f t="shared" si="0"/>
        <v>19</v>
      </c>
      <c r="B25" s="191" t="e">
        <f>RANK(#REF!,#REF!,1)</f>
        <v>#REF!</v>
      </c>
      <c r="C25" s="191" t="s">
        <v>72</v>
      </c>
      <c r="D25" s="192"/>
      <c r="E25" s="191"/>
      <c r="F25" s="422">
        <v>5138</v>
      </c>
      <c r="G25" s="191" t="s">
        <v>488</v>
      </c>
      <c r="H25" s="194" t="s">
        <v>412</v>
      </c>
      <c r="I25" s="191" t="s">
        <v>489</v>
      </c>
      <c r="J25" s="194">
        <v>2</v>
      </c>
      <c r="K25" s="191" t="s">
        <v>490</v>
      </c>
      <c r="L25" s="194">
        <v>3</v>
      </c>
      <c r="M25" s="191" t="s">
        <v>491</v>
      </c>
      <c r="N25" s="194">
        <v>3</v>
      </c>
      <c r="O25" s="191" t="s">
        <v>231</v>
      </c>
      <c r="P25" s="194">
        <v>3</v>
      </c>
      <c r="Q25" s="193">
        <v>8.07</v>
      </c>
      <c r="R25" s="191" t="s">
        <v>454</v>
      </c>
      <c r="S25" s="191" t="s">
        <v>231</v>
      </c>
      <c r="T25" s="195"/>
    </row>
    <row r="26" spans="1:20" s="7" customFormat="1" ht="14.25" thickBot="1">
      <c r="A26" s="221">
        <f t="shared" si="0"/>
        <v>20</v>
      </c>
      <c r="B26" s="222" t="e">
        <f>RANK(#REF!,#REF!,1)</f>
        <v>#REF!</v>
      </c>
      <c r="C26" s="222" t="s">
        <v>72</v>
      </c>
      <c r="D26" s="223"/>
      <c r="E26" s="222"/>
      <c r="F26" s="427">
        <v>5141</v>
      </c>
      <c r="G26" s="222" t="s">
        <v>492</v>
      </c>
      <c r="H26" s="225" t="s">
        <v>26</v>
      </c>
      <c r="I26" s="222" t="s">
        <v>493</v>
      </c>
      <c r="J26" s="225">
        <v>3</v>
      </c>
      <c r="K26" s="222" t="s">
        <v>494</v>
      </c>
      <c r="L26" s="225" t="s">
        <v>119</v>
      </c>
      <c r="M26" s="222" t="s">
        <v>124</v>
      </c>
      <c r="N26" s="225" t="s">
        <v>119</v>
      </c>
      <c r="O26" s="222" t="s">
        <v>495</v>
      </c>
      <c r="P26" s="225" t="s">
        <v>125</v>
      </c>
      <c r="Q26" s="224">
        <v>7.26</v>
      </c>
      <c r="R26" s="222" t="s">
        <v>27</v>
      </c>
      <c r="S26" s="222" t="s">
        <v>29</v>
      </c>
      <c r="T26" s="226"/>
    </row>
    <row r="27" spans="1:20" ht="13.5">
      <c r="A27" s="227"/>
      <c r="B27" s="227"/>
      <c r="C27" s="227"/>
      <c r="D27" s="227"/>
      <c r="E27" s="227"/>
      <c r="F27" s="227"/>
      <c r="G27" s="227"/>
      <c r="H27" s="228"/>
      <c r="I27" s="227"/>
      <c r="J27" s="229"/>
      <c r="K27" s="227"/>
      <c r="L27" s="229"/>
      <c r="M27" s="227"/>
      <c r="N27" s="229"/>
      <c r="O27" s="227"/>
      <c r="P27" s="229"/>
      <c r="Q27" s="230"/>
      <c r="R27" s="227"/>
      <c r="S27" s="227"/>
      <c r="T27" s="227"/>
    </row>
  </sheetData>
  <mergeCells count="3">
    <mergeCell ref="F3:R3"/>
    <mergeCell ref="F4:R4"/>
    <mergeCell ref="A1:Q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D14" sqref="D14"/>
    </sheetView>
  </sheetViews>
  <sheetFormatPr defaultColWidth="8.88671875" defaultRowHeight="15"/>
  <cols>
    <col min="1" max="1" width="3.99609375" style="93" bestFit="1" customWidth="1"/>
    <col min="2" max="2" width="4.88671875" style="93" hidden="1" customWidth="1"/>
    <col min="3" max="3" width="6.6640625" style="93" hidden="1" customWidth="1"/>
    <col min="4" max="4" width="5.77734375" style="93" customWidth="1"/>
    <col min="5" max="5" width="4.88671875" style="93" hidden="1" customWidth="1"/>
    <col min="6" max="7" width="9.6640625" style="93" bestFit="1" customWidth="1"/>
    <col min="8" max="9" width="4.6640625" style="94" bestFit="1" customWidth="1"/>
    <col min="10" max="10" width="5.21484375" style="93" bestFit="1" customWidth="1"/>
    <col min="11" max="11" width="12.21484375" style="93" customWidth="1"/>
    <col min="12" max="12" width="6.5546875" style="93" bestFit="1" customWidth="1"/>
    <col min="13" max="13" width="4.6640625" style="93" bestFit="1" customWidth="1"/>
    <col min="14" max="16384" width="8.88671875" style="2" customWidth="1"/>
  </cols>
  <sheetData>
    <row r="1" spans="1:13" s="1" customFormat="1" ht="13.5">
      <c r="A1" s="372" t="s">
        <v>502</v>
      </c>
      <c r="B1" s="372"/>
      <c r="C1" s="372"/>
      <c r="D1" s="372"/>
      <c r="E1" s="372"/>
      <c r="F1" s="372"/>
      <c r="G1" s="372"/>
      <c r="H1" s="372"/>
      <c r="I1" s="372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73" t="s">
        <v>632</v>
      </c>
      <c r="E3" s="374"/>
      <c r="F3" s="19" t="s">
        <v>599</v>
      </c>
      <c r="G3" s="375" t="s">
        <v>100</v>
      </c>
      <c r="H3" s="375"/>
      <c r="I3" s="375" t="s">
        <v>101</v>
      </c>
      <c r="J3" s="375"/>
      <c r="K3" s="19" t="s">
        <v>600</v>
      </c>
      <c r="L3" s="375" t="s">
        <v>73</v>
      </c>
      <c r="M3" s="376"/>
    </row>
    <row r="4" spans="1:13" s="1" customFormat="1" ht="14.25" thickBot="1">
      <c r="A4" s="13"/>
      <c r="B4" s="13"/>
      <c r="C4" s="18"/>
      <c r="D4" s="390" t="s">
        <v>74</v>
      </c>
      <c r="E4" s="391"/>
      <c r="F4" s="96" t="s">
        <v>601</v>
      </c>
      <c r="G4" s="382" t="s">
        <v>100</v>
      </c>
      <c r="H4" s="382"/>
      <c r="I4" s="382" t="s">
        <v>101</v>
      </c>
      <c r="J4" s="382"/>
      <c r="K4" s="96" t="s">
        <v>600</v>
      </c>
      <c r="L4" s="382" t="s">
        <v>73</v>
      </c>
      <c r="M4" s="392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235">
        <f aca="true" t="shared" si="0" ref="A7:A27">RANK(D7,$D$8:$D$62,0)</f>
        <v>1</v>
      </c>
      <c r="B7" s="236">
        <v>2</v>
      </c>
      <c r="C7" s="236" t="s">
        <v>10</v>
      </c>
      <c r="D7" s="428">
        <v>161</v>
      </c>
      <c r="E7" s="237"/>
      <c r="F7" s="236" t="s">
        <v>302</v>
      </c>
      <c r="G7" s="236" t="s">
        <v>602</v>
      </c>
      <c r="H7" s="238">
        <v>3</v>
      </c>
      <c r="I7" s="238" t="s">
        <v>151</v>
      </c>
      <c r="J7" s="239">
        <v>8.07</v>
      </c>
      <c r="K7" s="236" t="s">
        <v>190</v>
      </c>
      <c r="L7" s="236" t="s">
        <v>516</v>
      </c>
      <c r="M7" s="24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62">
        <f t="shared" si="0"/>
        <v>1</v>
      </c>
      <c r="B8" s="63">
        <v>2</v>
      </c>
      <c r="C8" s="63" t="s">
        <v>10</v>
      </c>
      <c r="D8" s="429">
        <v>161</v>
      </c>
      <c r="E8" s="141"/>
      <c r="F8" s="79" t="s">
        <v>303</v>
      </c>
      <c r="G8" s="79" t="s">
        <v>304</v>
      </c>
      <c r="H8" s="80">
        <v>2</v>
      </c>
      <c r="I8" s="81" t="s">
        <v>26</v>
      </c>
      <c r="J8" s="77">
        <v>8.07</v>
      </c>
      <c r="K8" s="79" t="s">
        <v>190</v>
      </c>
      <c r="L8" s="79" t="s">
        <v>187</v>
      </c>
      <c r="M8" s="6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1</v>
      </c>
      <c r="B9" s="40">
        <v>2</v>
      </c>
      <c r="C9" s="40" t="s">
        <v>10</v>
      </c>
      <c r="D9" s="430">
        <v>161</v>
      </c>
      <c r="E9" s="125"/>
      <c r="F9" s="40" t="s">
        <v>305</v>
      </c>
      <c r="G9" s="40" t="s">
        <v>306</v>
      </c>
      <c r="H9" s="99">
        <v>3</v>
      </c>
      <c r="I9" s="99" t="s">
        <v>26</v>
      </c>
      <c r="J9" s="112">
        <v>9.15</v>
      </c>
      <c r="K9" s="40" t="s">
        <v>654</v>
      </c>
      <c r="L9" s="40" t="s">
        <v>29</v>
      </c>
      <c r="M9" s="10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1</v>
      </c>
      <c r="B10" s="40">
        <v>2</v>
      </c>
      <c r="C10" s="40" t="s">
        <v>10</v>
      </c>
      <c r="D10" s="430">
        <v>161</v>
      </c>
      <c r="E10" s="125"/>
      <c r="F10" s="40" t="s">
        <v>307</v>
      </c>
      <c r="G10" s="40" t="s">
        <v>308</v>
      </c>
      <c r="H10" s="99">
        <v>2</v>
      </c>
      <c r="I10" s="99" t="s">
        <v>26</v>
      </c>
      <c r="J10" s="112">
        <v>10.27</v>
      </c>
      <c r="K10" s="40" t="s">
        <v>525</v>
      </c>
      <c r="L10" s="40" t="s">
        <v>571</v>
      </c>
      <c r="M10" s="10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4">
        <f t="shared" si="0"/>
        <v>4</v>
      </c>
      <c r="B11" s="55">
        <v>2</v>
      </c>
      <c r="C11" s="55" t="s">
        <v>10</v>
      </c>
      <c r="D11" s="431">
        <v>160</v>
      </c>
      <c r="E11" s="126"/>
      <c r="F11" s="55" t="s">
        <v>41</v>
      </c>
      <c r="G11" s="55" t="s">
        <v>309</v>
      </c>
      <c r="H11" s="107">
        <v>3</v>
      </c>
      <c r="I11" s="107" t="s">
        <v>26</v>
      </c>
      <c r="J11" s="117">
        <v>7.13</v>
      </c>
      <c r="K11" s="55" t="s">
        <v>67</v>
      </c>
      <c r="L11" s="55" t="s">
        <v>565</v>
      </c>
      <c r="M11" s="10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2">
        <f t="shared" si="0"/>
        <v>5</v>
      </c>
      <c r="B12" s="63">
        <v>2</v>
      </c>
      <c r="C12" s="63" t="s">
        <v>10</v>
      </c>
      <c r="D12" s="432">
        <v>158</v>
      </c>
      <c r="E12" s="128"/>
      <c r="F12" s="63" t="s">
        <v>310</v>
      </c>
      <c r="G12" s="63" t="s">
        <v>311</v>
      </c>
      <c r="H12" s="65">
        <v>3</v>
      </c>
      <c r="I12" s="65" t="s">
        <v>26</v>
      </c>
      <c r="J12" s="127">
        <v>10.28</v>
      </c>
      <c r="K12" s="63" t="s">
        <v>655</v>
      </c>
      <c r="L12" s="63" t="s">
        <v>34</v>
      </c>
      <c r="M12" s="6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6</v>
      </c>
      <c r="B13" s="40">
        <v>2</v>
      </c>
      <c r="C13" s="40" t="s">
        <v>10</v>
      </c>
      <c r="D13" s="433">
        <v>157</v>
      </c>
      <c r="E13" s="111"/>
      <c r="F13" s="43" t="s">
        <v>298</v>
      </c>
      <c r="G13" s="43" t="s">
        <v>312</v>
      </c>
      <c r="H13" s="44">
        <v>3</v>
      </c>
      <c r="I13" s="45" t="s">
        <v>66</v>
      </c>
      <c r="J13" s="42">
        <v>5.19</v>
      </c>
      <c r="K13" s="43" t="s">
        <v>313</v>
      </c>
      <c r="L13" s="43" t="s">
        <v>58</v>
      </c>
      <c r="M13" s="10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6</v>
      </c>
      <c r="B14" s="40">
        <v>2</v>
      </c>
      <c r="C14" s="40" t="s">
        <v>10</v>
      </c>
      <c r="D14" s="430">
        <v>157</v>
      </c>
      <c r="E14" s="125"/>
      <c r="F14" s="40" t="s">
        <v>314</v>
      </c>
      <c r="G14" s="40" t="s">
        <v>315</v>
      </c>
      <c r="H14" s="99">
        <v>3</v>
      </c>
      <c r="I14" s="99" t="s">
        <v>59</v>
      </c>
      <c r="J14" s="112">
        <v>5.2</v>
      </c>
      <c r="K14" s="40" t="s">
        <v>316</v>
      </c>
      <c r="L14" s="40" t="s">
        <v>317</v>
      </c>
      <c r="M14" s="10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6</v>
      </c>
      <c r="B15" s="40">
        <v>2</v>
      </c>
      <c r="C15" s="40" t="s">
        <v>10</v>
      </c>
      <c r="D15" s="430">
        <v>157</v>
      </c>
      <c r="E15" s="125"/>
      <c r="F15" s="40" t="s">
        <v>42</v>
      </c>
      <c r="G15" s="40" t="s">
        <v>318</v>
      </c>
      <c r="H15" s="99">
        <v>3</v>
      </c>
      <c r="I15" s="99" t="s">
        <v>26</v>
      </c>
      <c r="J15" s="112">
        <v>6.05</v>
      </c>
      <c r="K15" s="40" t="s">
        <v>28</v>
      </c>
      <c r="L15" s="40" t="s">
        <v>44</v>
      </c>
      <c r="M15" s="10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4">
        <f t="shared" si="0"/>
        <v>6</v>
      </c>
      <c r="B16" s="55">
        <v>2</v>
      </c>
      <c r="C16" s="55" t="s">
        <v>10</v>
      </c>
      <c r="D16" s="434">
        <v>157</v>
      </c>
      <c r="E16" s="140"/>
      <c r="F16" s="58" t="s">
        <v>54</v>
      </c>
      <c r="G16" s="58" t="s">
        <v>319</v>
      </c>
      <c r="H16" s="59">
        <v>3</v>
      </c>
      <c r="I16" s="60" t="s">
        <v>19</v>
      </c>
      <c r="J16" s="56">
        <v>7.08</v>
      </c>
      <c r="K16" s="58" t="s">
        <v>320</v>
      </c>
      <c r="L16" s="58" t="s">
        <v>527</v>
      </c>
      <c r="M16" s="10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2">
        <f t="shared" si="0"/>
        <v>10</v>
      </c>
      <c r="B17" s="63">
        <v>2</v>
      </c>
      <c r="C17" s="63" t="s">
        <v>10</v>
      </c>
      <c r="D17" s="429">
        <v>155</v>
      </c>
      <c r="E17" s="119"/>
      <c r="F17" s="120" t="s">
        <v>43</v>
      </c>
      <c r="G17" s="120" t="s">
        <v>116</v>
      </c>
      <c r="H17" s="121">
        <v>3</v>
      </c>
      <c r="I17" s="81" t="s">
        <v>26</v>
      </c>
      <c r="J17" s="118">
        <v>5.04</v>
      </c>
      <c r="K17" s="120" t="s">
        <v>39</v>
      </c>
      <c r="L17" s="79" t="s">
        <v>29</v>
      </c>
      <c r="M17" s="6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10</v>
      </c>
      <c r="B18" s="40">
        <v>2</v>
      </c>
      <c r="C18" s="40" t="s">
        <v>10</v>
      </c>
      <c r="D18" s="433">
        <v>155</v>
      </c>
      <c r="E18" s="111"/>
      <c r="F18" s="43" t="s">
        <v>40</v>
      </c>
      <c r="G18" s="43" t="s">
        <v>277</v>
      </c>
      <c r="H18" s="44">
        <v>3</v>
      </c>
      <c r="I18" s="45" t="s">
        <v>26</v>
      </c>
      <c r="J18" s="41">
        <v>6.07</v>
      </c>
      <c r="K18" s="43" t="s">
        <v>294</v>
      </c>
      <c r="L18" s="43" t="s">
        <v>26</v>
      </c>
      <c r="M18" s="10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10</v>
      </c>
      <c r="B19" s="40">
        <v>2</v>
      </c>
      <c r="C19" s="40" t="s">
        <v>10</v>
      </c>
      <c r="D19" s="433">
        <v>155</v>
      </c>
      <c r="E19" s="111"/>
      <c r="F19" s="43" t="s">
        <v>52</v>
      </c>
      <c r="G19" s="43" t="s">
        <v>603</v>
      </c>
      <c r="H19" s="44">
        <v>3</v>
      </c>
      <c r="I19" s="45" t="s">
        <v>151</v>
      </c>
      <c r="J19" s="42">
        <v>7.08</v>
      </c>
      <c r="K19" s="47" t="s">
        <v>321</v>
      </c>
      <c r="L19" s="48" t="s">
        <v>528</v>
      </c>
      <c r="M19" s="10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10</v>
      </c>
      <c r="B20" s="40">
        <v>2</v>
      </c>
      <c r="C20" s="40" t="s">
        <v>10</v>
      </c>
      <c r="D20" s="430">
        <v>155</v>
      </c>
      <c r="E20" s="125"/>
      <c r="F20" s="40" t="s">
        <v>322</v>
      </c>
      <c r="G20" s="40" t="s">
        <v>604</v>
      </c>
      <c r="H20" s="99">
        <v>3</v>
      </c>
      <c r="I20" s="99" t="s">
        <v>151</v>
      </c>
      <c r="J20" s="98">
        <v>8.07</v>
      </c>
      <c r="K20" s="40" t="s">
        <v>190</v>
      </c>
      <c r="L20" s="40" t="s">
        <v>516</v>
      </c>
      <c r="M20" s="10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4">
        <f t="shared" si="0"/>
        <v>10</v>
      </c>
      <c r="B21" s="55">
        <v>2</v>
      </c>
      <c r="C21" s="55" t="s">
        <v>10</v>
      </c>
      <c r="D21" s="434">
        <v>155</v>
      </c>
      <c r="E21" s="140"/>
      <c r="F21" s="58" t="s">
        <v>653</v>
      </c>
      <c r="G21" s="58" t="s">
        <v>323</v>
      </c>
      <c r="H21" s="59">
        <v>3</v>
      </c>
      <c r="I21" s="60" t="s">
        <v>19</v>
      </c>
      <c r="J21" s="56">
        <v>8.07</v>
      </c>
      <c r="K21" s="58" t="s">
        <v>190</v>
      </c>
      <c r="L21" s="58" t="s">
        <v>327</v>
      </c>
      <c r="M21" s="10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2">
        <f t="shared" si="0"/>
        <v>10</v>
      </c>
      <c r="B22" s="63">
        <v>2</v>
      </c>
      <c r="C22" s="63" t="s">
        <v>10</v>
      </c>
      <c r="D22" s="432">
        <v>155</v>
      </c>
      <c r="E22" s="128"/>
      <c r="F22" s="63" t="s">
        <v>324</v>
      </c>
      <c r="G22" s="63" t="s">
        <v>279</v>
      </c>
      <c r="H22" s="65">
        <v>3</v>
      </c>
      <c r="I22" s="65" t="s">
        <v>66</v>
      </c>
      <c r="J22" s="64">
        <v>8.07</v>
      </c>
      <c r="K22" s="63" t="s">
        <v>193</v>
      </c>
      <c r="L22" s="63" t="s">
        <v>187</v>
      </c>
      <c r="M22" s="6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16</v>
      </c>
      <c r="B23" s="40">
        <v>2</v>
      </c>
      <c r="C23" s="40" t="s">
        <v>10</v>
      </c>
      <c r="D23" s="430">
        <v>154</v>
      </c>
      <c r="E23" s="125"/>
      <c r="F23" s="40" t="s">
        <v>325</v>
      </c>
      <c r="G23" s="40" t="s">
        <v>326</v>
      </c>
      <c r="H23" s="99">
        <v>2</v>
      </c>
      <c r="I23" s="99" t="s">
        <v>59</v>
      </c>
      <c r="J23" s="112">
        <v>7.01</v>
      </c>
      <c r="K23" s="40" t="s">
        <v>65</v>
      </c>
      <c r="L23" s="40" t="s">
        <v>327</v>
      </c>
      <c r="M23" s="10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16</v>
      </c>
      <c r="B24" s="40">
        <v>2</v>
      </c>
      <c r="C24" s="40" t="s">
        <v>10</v>
      </c>
      <c r="D24" s="430">
        <v>154</v>
      </c>
      <c r="E24" s="125"/>
      <c r="F24" s="40" t="s">
        <v>328</v>
      </c>
      <c r="G24" s="40" t="s">
        <v>329</v>
      </c>
      <c r="H24" s="99">
        <v>2</v>
      </c>
      <c r="I24" s="99" t="s">
        <v>26</v>
      </c>
      <c r="J24" s="112">
        <v>7.13</v>
      </c>
      <c r="K24" s="40" t="s">
        <v>67</v>
      </c>
      <c r="L24" s="40" t="s">
        <v>565</v>
      </c>
      <c r="M24" s="10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16</v>
      </c>
      <c r="B25" s="40">
        <v>2</v>
      </c>
      <c r="C25" s="40" t="s">
        <v>10</v>
      </c>
      <c r="D25" s="430">
        <v>154</v>
      </c>
      <c r="E25" s="125"/>
      <c r="F25" s="40" t="s">
        <v>330</v>
      </c>
      <c r="G25" s="40" t="s">
        <v>331</v>
      </c>
      <c r="H25" s="99">
        <v>2</v>
      </c>
      <c r="I25" s="99" t="s">
        <v>66</v>
      </c>
      <c r="J25" s="98">
        <v>7.23</v>
      </c>
      <c r="K25" s="40" t="s">
        <v>67</v>
      </c>
      <c r="L25" s="40" t="s">
        <v>58</v>
      </c>
      <c r="M25" s="10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4">
        <f t="shared" si="0"/>
        <v>16</v>
      </c>
      <c r="B26" s="55">
        <v>2</v>
      </c>
      <c r="C26" s="55" t="s">
        <v>10</v>
      </c>
      <c r="D26" s="431">
        <v>154</v>
      </c>
      <c r="E26" s="126"/>
      <c r="F26" s="55" t="s">
        <v>332</v>
      </c>
      <c r="G26" s="55" t="s">
        <v>250</v>
      </c>
      <c r="H26" s="107">
        <v>1</v>
      </c>
      <c r="I26" s="107" t="s">
        <v>66</v>
      </c>
      <c r="J26" s="106">
        <v>10.13</v>
      </c>
      <c r="K26" s="55" t="s">
        <v>65</v>
      </c>
      <c r="L26" s="55" t="s">
        <v>58</v>
      </c>
      <c r="M26" s="10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241">
        <f t="shared" si="0"/>
        <v>16</v>
      </c>
      <c r="B27" s="242">
        <v>2</v>
      </c>
      <c r="C27" s="242" t="s">
        <v>10</v>
      </c>
      <c r="D27" s="435">
        <v>154</v>
      </c>
      <c r="E27" s="243"/>
      <c r="F27" s="244" t="s">
        <v>333</v>
      </c>
      <c r="G27" s="244" t="s">
        <v>605</v>
      </c>
      <c r="H27" s="245">
        <v>2</v>
      </c>
      <c r="I27" s="246" t="s">
        <v>151</v>
      </c>
      <c r="J27" s="247">
        <v>10.18</v>
      </c>
      <c r="K27" s="244" t="s">
        <v>334</v>
      </c>
      <c r="L27" s="244" t="s">
        <v>529</v>
      </c>
      <c r="M27" s="24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3.5">
      <c r="A28" s="109"/>
      <c r="B28" s="109"/>
      <c r="C28" s="109"/>
      <c r="D28" s="109"/>
      <c r="E28" s="109"/>
      <c r="F28" s="109"/>
      <c r="G28" s="109"/>
      <c r="H28" s="110"/>
      <c r="I28" s="110"/>
      <c r="J28" s="109"/>
      <c r="K28" s="109"/>
      <c r="L28" s="109"/>
      <c r="M28" s="109"/>
    </row>
  </sheetData>
  <mergeCells count="9">
    <mergeCell ref="L3:M3"/>
    <mergeCell ref="D4:E4"/>
    <mergeCell ref="G4:H4"/>
    <mergeCell ref="I4:J4"/>
    <mergeCell ref="L4:M4"/>
    <mergeCell ref="A1:I1"/>
    <mergeCell ref="D3:E3"/>
    <mergeCell ref="G3:H3"/>
    <mergeCell ref="I3:J3"/>
  </mergeCells>
  <printOptions/>
  <pageMargins left="0.7874015748031497" right="0.7874015748031497" top="0.984251968503937" bottom="0.1968503937007874" header="0.5118110236220472" footer="0.1968503937007874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G23" sqref="G23"/>
    </sheetView>
  </sheetViews>
  <sheetFormatPr defaultColWidth="8.88671875" defaultRowHeight="15"/>
  <cols>
    <col min="1" max="1" width="4.10546875" style="93" bestFit="1" customWidth="1"/>
    <col min="2" max="2" width="4.88671875" style="93" hidden="1" customWidth="1"/>
    <col min="3" max="3" width="6.6640625" style="93" hidden="1" customWidth="1"/>
    <col min="4" max="4" width="5.6640625" style="93" bestFit="1" customWidth="1"/>
    <col min="5" max="5" width="4.6640625" style="93" bestFit="1" customWidth="1"/>
    <col min="6" max="6" width="9.6640625" style="93" bestFit="1" customWidth="1"/>
    <col min="7" max="7" width="7.99609375" style="93" bestFit="1" customWidth="1"/>
    <col min="8" max="9" width="4.6640625" style="94" bestFit="1" customWidth="1"/>
    <col min="10" max="10" width="5.21484375" style="93" bestFit="1" customWidth="1"/>
    <col min="11" max="11" width="12.21484375" style="93" customWidth="1"/>
    <col min="12" max="12" width="6.5546875" style="93" bestFit="1" customWidth="1"/>
    <col min="13" max="13" width="4.6640625" style="93" bestFit="1" customWidth="1"/>
    <col min="14" max="16384" width="8.88671875" style="2" customWidth="1"/>
  </cols>
  <sheetData>
    <row r="1" spans="1:13" s="1" customFormat="1" ht="13.5">
      <c r="A1" s="372" t="s">
        <v>503</v>
      </c>
      <c r="B1" s="372"/>
      <c r="C1" s="372"/>
      <c r="D1" s="372"/>
      <c r="E1" s="372"/>
      <c r="F1" s="372"/>
      <c r="G1" s="372"/>
      <c r="H1" s="372"/>
      <c r="I1" s="14"/>
      <c r="J1" s="15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73" t="s">
        <v>632</v>
      </c>
      <c r="E3" s="374"/>
      <c r="F3" s="19" t="s">
        <v>606</v>
      </c>
      <c r="G3" s="375" t="s">
        <v>95</v>
      </c>
      <c r="H3" s="375"/>
      <c r="I3" s="375" t="s">
        <v>97</v>
      </c>
      <c r="J3" s="375"/>
      <c r="K3" s="19" t="s">
        <v>607</v>
      </c>
      <c r="L3" s="375" t="s">
        <v>104</v>
      </c>
      <c r="M3" s="376"/>
    </row>
    <row r="4" spans="1:13" s="1" customFormat="1" ht="14.25" thickBot="1">
      <c r="A4" s="13"/>
      <c r="B4" s="13"/>
      <c r="C4" s="18"/>
      <c r="D4" s="390" t="s">
        <v>74</v>
      </c>
      <c r="E4" s="391"/>
      <c r="F4" s="96" t="s">
        <v>608</v>
      </c>
      <c r="G4" s="382" t="s">
        <v>102</v>
      </c>
      <c r="H4" s="382"/>
      <c r="I4" s="382" t="s">
        <v>103</v>
      </c>
      <c r="J4" s="382"/>
      <c r="K4" s="96" t="s">
        <v>609</v>
      </c>
      <c r="L4" s="382" t="s">
        <v>105</v>
      </c>
      <c r="M4" s="392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8">RANK(D7,$D$7:$D$67,0)</f>
        <v>1</v>
      </c>
      <c r="B7" s="32">
        <v>2</v>
      </c>
      <c r="C7" s="32" t="s">
        <v>13</v>
      </c>
      <c r="D7" s="436">
        <v>566</v>
      </c>
      <c r="E7" s="249">
        <v>1.2</v>
      </c>
      <c r="F7" s="35" t="s">
        <v>335</v>
      </c>
      <c r="G7" s="250" t="s">
        <v>126</v>
      </c>
      <c r="H7" s="36">
        <v>3</v>
      </c>
      <c r="I7" s="37" t="s">
        <v>26</v>
      </c>
      <c r="J7" s="33">
        <v>8.07</v>
      </c>
      <c r="K7" s="35" t="s">
        <v>531</v>
      </c>
      <c r="L7" s="35" t="s">
        <v>187</v>
      </c>
      <c r="M7" s="9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9">
        <f t="shared" si="0"/>
        <v>2</v>
      </c>
      <c r="B8" s="40">
        <v>2</v>
      </c>
      <c r="C8" s="40" t="s">
        <v>13</v>
      </c>
      <c r="D8" s="433">
        <v>558</v>
      </c>
      <c r="E8" s="146">
        <v>2</v>
      </c>
      <c r="F8" s="43" t="s">
        <v>49</v>
      </c>
      <c r="G8" s="43" t="s">
        <v>132</v>
      </c>
      <c r="H8" s="44">
        <v>3</v>
      </c>
      <c r="I8" s="45" t="s">
        <v>151</v>
      </c>
      <c r="J8" s="41">
        <v>6.03</v>
      </c>
      <c r="K8" s="43" t="s">
        <v>65</v>
      </c>
      <c r="L8" s="43" t="s">
        <v>518</v>
      </c>
      <c r="M8" s="10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2</v>
      </c>
      <c r="C9" s="40" t="s">
        <v>13</v>
      </c>
      <c r="D9" s="433">
        <v>554</v>
      </c>
      <c r="E9" s="41">
        <v>1.2</v>
      </c>
      <c r="F9" s="43" t="s">
        <v>336</v>
      </c>
      <c r="G9" s="43" t="s">
        <v>315</v>
      </c>
      <c r="H9" s="44">
        <v>3</v>
      </c>
      <c r="I9" s="45" t="s">
        <v>59</v>
      </c>
      <c r="J9" s="41">
        <v>6.02</v>
      </c>
      <c r="K9" s="47" t="s">
        <v>337</v>
      </c>
      <c r="L9" s="48" t="s">
        <v>338</v>
      </c>
      <c r="M9" s="10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3</v>
      </c>
      <c r="B10" s="40">
        <v>2</v>
      </c>
      <c r="C10" s="40" t="s">
        <v>13</v>
      </c>
      <c r="D10" s="433">
        <v>554</v>
      </c>
      <c r="E10" s="251">
        <v>1</v>
      </c>
      <c r="F10" s="48" t="s">
        <v>339</v>
      </c>
      <c r="G10" s="43" t="s">
        <v>610</v>
      </c>
      <c r="H10" s="114">
        <v>3</v>
      </c>
      <c r="I10" s="45" t="s">
        <v>151</v>
      </c>
      <c r="J10" s="115">
        <v>7.15</v>
      </c>
      <c r="K10" s="48" t="s">
        <v>532</v>
      </c>
      <c r="L10" s="43" t="s">
        <v>517</v>
      </c>
      <c r="M10" s="10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4">
        <f t="shared" si="0"/>
        <v>5</v>
      </c>
      <c r="B11" s="55">
        <v>2</v>
      </c>
      <c r="C11" s="55" t="s">
        <v>13</v>
      </c>
      <c r="D11" s="434">
        <v>547</v>
      </c>
      <c r="E11" s="252">
        <v>1.9</v>
      </c>
      <c r="F11" s="143" t="s">
        <v>340</v>
      </c>
      <c r="G11" s="58" t="s">
        <v>341</v>
      </c>
      <c r="H11" s="60">
        <v>3</v>
      </c>
      <c r="I11" s="60" t="s">
        <v>66</v>
      </c>
      <c r="J11" s="57">
        <v>7.22</v>
      </c>
      <c r="K11" s="58" t="s">
        <v>532</v>
      </c>
      <c r="L11" s="58" t="s">
        <v>58</v>
      </c>
      <c r="M11" s="10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2">
        <f t="shared" si="0"/>
        <v>6</v>
      </c>
      <c r="B12" s="63">
        <v>2</v>
      </c>
      <c r="C12" s="63" t="s">
        <v>13</v>
      </c>
      <c r="D12" s="429">
        <v>546</v>
      </c>
      <c r="E12" s="253">
        <v>2</v>
      </c>
      <c r="F12" s="79" t="s">
        <v>269</v>
      </c>
      <c r="G12" s="79" t="s">
        <v>270</v>
      </c>
      <c r="H12" s="80">
        <v>3</v>
      </c>
      <c r="I12" s="81" t="s">
        <v>66</v>
      </c>
      <c r="J12" s="78">
        <v>6.16</v>
      </c>
      <c r="K12" s="79" t="s">
        <v>145</v>
      </c>
      <c r="L12" s="79" t="s">
        <v>58</v>
      </c>
      <c r="M12" s="6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7</v>
      </c>
      <c r="B13" s="40">
        <v>2</v>
      </c>
      <c r="C13" s="40" t="s">
        <v>13</v>
      </c>
      <c r="D13" s="433">
        <v>542</v>
      </c>
      <c r="E13" s="146">
        <v>1.3</v>
      </c>
      <c r="F13" s="43" t="s">
        <v>342</v>
      </c>
      <c r="G13" s="50" t="s">
        <v>312</v>
      </c>
      <c r="H13" s="44">
        <v>3</v>
      </c>
      <c r="I13" s="45" t="s">
        <v>66</v>
      </c>
      <c r="J13" s="42">
        <v>7.22</v>
      </c>
      <c r="K13" s="43" t="s">
        <v>532</v>
      </c>
      <c r="L13" s="43" t="s">
        <v>58</v>
      </c>
      <c r="M13" s="10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8</v>
      </c>
      <c r="B14" s="40">
        <v>2</v>
      </c>
      <c r="C14" s="40" t="s">
        <v>13</v>
      </c>
      <c r="D14" s="433">
        <v>541</v>
      </c>
      <c r="E14" s="146">
        <v>0.8</v>
      </c>
      <c r="F14" s="43" t="s">
        <v>343</v>
      </c>
      <c r="G14" s="43" t="s">
        <v>611</v>
      </c>
      <c r="H14" s="44">
        <v>2</v>
      </c>
      <c r="I14" s="45" t="s">
        <v>151</v>
      </c>
      <c r="J14" s="42">
        <v>7.15</v>
      </c>
      <c r="K14" s="43" t="s">
        <v>532</v>
      </c>
      <c r="L14" s="43" t="s">
        <v>517</v>
      </c>
      <c r="M14" s="10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2</v>
      </c>
      <c r="C15" s="40" t="s">
        <v>13</v>
      </c>
      <c r="D15" s="433">
        <v>531</v>
      </c>
      <c r="E15" s="146">
        <v>2</v>
      </c>
      <c r="F15" s="43" t="s">
        <v>344</v>
      </c>
      <c r="G15" s="43" t="s">
        <v>345</v>
      </c>
      <c r="H15" s="44">
        <v>3</v>
      </c>
      <c r="I15" s="45" t="s">
        <v>66</v>
      </c>
      <c r="J15" s="42">
        <v>6.16</v>
      </c>
      <c r="K15" s="47" t="s">
        <v>145</v>
      </c>
      <c r="L15" s="48" t="s">
        <v>58</v>
      </c>
      <c r="M15" s="10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4">
        <f t="shared" si="0"/>
        <v>10</v>
      </c>
      <c r="B16" s="55">
        <v>2</v>
      </c>
      <c r="C16" s="55" t="s">
        <v>13</v>
      </c>
      <c r="D16" s="434">
        <v>528</v>
      </c>
      <c r="E16" s="56">
        <v>-1.9</v>
      </c>
      <c r="F16" s="143" t="s">
        <v>346</v>
      </c>
      <c r="G16" s="58" t="s">
        <v>68</v>
      </c>
      <c r="H16" s="60">
        <v>3</v>
      </c>
      <c r="I16" s="60" t="s">
        <v>59</v>
      </c>
      <c r="J16" s="56">
        <v>7.01</v>
      </c>
      <c r="K16" s="58" t="s">
        <v>65</v>
      </c>
      <c r="L16" s="58" t="s">
        <v>327</v>
      </c>
      <c r="M16" s="10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2">
        <f t="shared" si="0"/>
        <v>10</v>
      </c>
      <c r="B17" s="63">
        <v>2</v>
      </c>
      <c r="C17" s="63" t="s">
        <v>13</v>
      </c>
      <c r="D17" s="429">
        <v>528</v>
      </c>
      <c r="E17" s="253">
        <v>1.9</v>
      </c>
      <c r="F17" s="79" t="s">
        <v>347</v>
      </c>
      <c r="G17" s="254" t="s">
        <v>153</v>
      </c>
      <c r="H17" s="80">
        <v>2</v>
      </c>
      <c r="I17" s="81" t="s">
        <v>26</v>
      </c>
      <c r="J17" s="77">
        <v>8.26</v>
      </c>
      <c r="K17" s="79" t="s">
        <v>348</v>
      </c>
      <c r="L17" s="79" t="s">
        <v>31</v>
      </c>
      <c r="M17" s="6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12</v>
      </c>
      <c r="B18" s="40">
        <v>2</v>
      </c>
      <c r="C18" s="40" t="s">
        <v>13</v>
      </c>
      <c r="D18" s="433">
        <v>525</v>
      </c>
      <c r="E18" s="146">
        <v>1.3</v>
      </c>
      <c r="F18" s="43" t="s">
        <v>652</v>
      </c>
      <c r="G18" s="43" t="s">
        <v>140</v>
      </c>
      <c r="H18" s="44">
        <v>2</v>
      </c>
      <c r="I18" s="45" t="s">
        <v>19</v>
      </c>
      <c r="J18" s="41">
        <v>8.07</v>
      </c>
      <c r="K18" s="43" t="s">
        <v>531</v>
      </c>
      <c r="L18" s="43" t="s">
        <v>327</v>
      </c>
      <c r="M18" s="10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2</v>
      </c>
      <c r="C19" s="40" t="s">
        <v>13</v>
      </c>
      <c r="D19" s="433">
        <v>524</v>
      </c>
      <c r="E19" s="146">
        <v>0</v>
      </c>
      <c r="F19" s="43" t="s">
        <v>349</v>
      </c>
      <c r="G19" s="43" t="s">
        <v>350</v>
      </c>
      <c r="H19" s="44">
        <v>3</v>
      </c>
      <c r="I19" s="45" t="s">
        <v>26</v>
      </c>
      <c r="J19" s="41">
        <v>6.07</v>
      </c>
      <c r="K19" s="43" t="s">
        <v>351</v>
      </c>
      <c r="L19" s="43" t="s">
        <v>158</v>
      </c>
      <c r="M19" s="10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2</v>
      </c>
      <c r="C20" s="40" t="s">
        <v>13</v>
      </c>
      <c r="D20" s="433">
        <v>519</v>
      </c>
      <c r="E20" s="146">
        <v>0.7</v>
      </c>
      <c r="F20" s="48" t="s">
        <v>612</v>
      </c>
      <c r="G20" s="43" t="s">
        <v>352</v>
      </c>
      <c r="H20" s="45">
        <v>3</v>
      </c>
      <c r="I20" s="45" t="s">
        <v>19</v>
      </c>
      <c r="J20" s="41">
        <v>6.09</v>
      </c>
      <c r="K20" s="43" t="s">
        <v>210</v>
      </c>
      <c r="L20" s="43" t="s">
        <v>596</v>
      </c>
      <c r="M20" s="10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4">
        <f t="shared" si="0"/>
        <v>15</v>
      </c>
      <c r="B21" s="55">
        <v>2</v>
      </c>
      <c r="C21" s="55" t="s">
        <v>13</v>
      </c>
      <c r="D21" s="434">
        <v>515</v>
      </c>
      <c r="E21" s="252">
        <v>1.5</v>
      </c>
      <c r="F21" s="58" t="s">
        <v>353</v>
      </c>
      <c r="G21" s="58" t="s">
        <v>160</v>
      </c>
      <c r="H21" s="59">
        <v>3</v>
      </c>
      <c r="I21" s="60" t="s">
        <v>66</v>
      </c>
      <c r="J21" s="57">
        <v>7.22</v>
      </c>
      <c r="K21" s="58" t="s">
        <v>532</v>
      </c>
      <c r="L21" s="58" t="s">
        <v>58</v>
      </c>
      <c r="M21" s="10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2">
        <f t="shared" si="0"/>
        <v>15</v>
      </c>
      <c r="B22" s="63">
        <v>2</v>
      </c>
      <c r="C22" s="63" t="s">
        <v>13</v>
      </c>
      <c r="D22" s="429">
        <v>515</v>
      </c>
      <c r="E22" s="141">
        <v>1.7</v>
      </c>
      <c r="F22" s="79" t="s">
        <v>354</v>
      </c>
      <c r="G22" s="79" t="s">
        <v>355</v>
      </c>
      <c r="H22" s="80">
        <v>2</v>
      </c>
      <c r="I22" s="81" t="s">
        <v>26</v>
      </c>
      <c r="J22" s="77">
        <v>9.26</v>
      </c>
      <c r="K22" s="255" t="s">
        <v>356</v>
      </c>
      <c r="L22" s="120" t="s">
        <v>26</v>
      </c>
      <c r="M22" s="6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15</v>
      </c>
      <c r="B23" s="40">
        <v>2</v>
      </c>
      <c r="C23" s="40" t="s">
        <v>13</v>
      </c>
      <c r="D23" s="433">
        <v>515</v>
      </c>
      <c r="E23" s="146">
        <v>1.3</v>
      </c>
      <c r="F23" s="43" t="s">
        <v>50</v>
      </c>
      <c r="G23" s="43" t="s">
        <v>530</v>
      </c>
      <c r="H23" s="44">
        <v>3</v>
      </c>
      <c r="I23" s="45" t="s">
        <v>151</v>
      </c>
      <c r="J23" s="42">
        <v>10.07</v>
      </c>
      <c r="K23" s="47" t="s">
        <v>357</v>
      </c>
      <c r="L23" s="48" t="s">
        <v>533</v>
      </c>
      <c r="M23" s="10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2</v>
      </c>
      <c r="C24" s="40" t="s">
        <v>13</v>
      </c>
      <c r="D24" s="433">
        <v>514</v>
      </c>
      <c r="E24" s="111">
        <v>0.7</v>
      </c>
      <c r="F24" s="43" t="s">
        <v>358</v>
      </c>
      <c r="G24" s="50" t="s">
        <v>530</v>
      </c>
      <c r="H24" s="44">
        <v>3</v>
      </c>
      <c r="I24" s="45" t="s">
        <v>151</v>
      </c>
      <c r="J24" s="42">
        <v>7.15</v>
      </c>
      <c r="K24" s="43" t="s">
        <v>532</v>
      </c>
      <c r="L24" s="43" t="s">
        <v>517</v>
      </c>
      <c r="M24" s="10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18</v>
      </c>
      <c r="B25" s="40">
        <v>2</v>
      </c>
      <c r="C25" s="40" t="s">
        <v>13</v>
      </c>
      <c r="D25" s="433">
        <v>514</v>
      </c>
      <c r="E25" s="146">
        <v>0.7</v>
      </c>
      <c r="F25" s="43" t="s">
        <v>359</v>
      </c>
      <c r="G25" s="43" t="s">
        <v>613</v>
      </c>
      <c r="H25" s="44">
        <v>2</v>
      </c>
      <c r="I25" s="45" t="s">
        <v>151</v>
      </c>
      <c r="J25" s="42">
        <v>9.02</v>
      </c>
      <c r="K25" s="47" t="s">
        <v>360</v>
      </c>
      <c r="L25" s="48" t="s">
        <v>529</v>
      </c>
      <c r="M25" s="10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4">
        <f t="shared" si="0"/>
        <v>20</v>
      </c>
      <c r="B26" s="55">
        <v>2</v>
      </c>
      <c r="C26" s="55" t="s">
        <v>13</v>
      </c>
      <c r="D26" s="434">
        <v>513</v>
      </c>
      <c r="E26" s="252">
        <v>1.1</v>
      </c>
      <c r="F26" s="58" t="s">
        <v>361</v>
      </c>
      <c r="G26" s="58" t="s">
        <v>362</v>
      </c>
      <c r="H26" s="59">
        <v>2</v>
      </c>
      <c r="I26" s="60" t="s">
        <v>26</v>
      </c>
      <c r="J26" s="56">
        <v>6.01</v>
      </c>
      <c r="K26" s="58" t="s">
        <v>363</v>
      </c>
      <c r="L26" s="58" t="s">
        <v>29</v>
      </c>
      <c r="M26" s="10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3.5">
      <c r="A27" s="62">
        <f t="shared" si="0"/>
        <v>20</v>
      </c>
      <c r="B27" s="63">
        <v>2</v>
      </c>
      <c r="C27" s="63" t="s">
        <v>13</v>
      </c>
      <c r="D27" s="429">
        <v>513</v>
      </c>
      <c r="E27" s="256">
        <v>1.6</v>
      </c>
      <c r="F27" s="120" t="s">
        <v>364</v>
      </c>
      <c r="G27" s="120" t="s">
        <v>365</v>
      </c>
      <c r="H27" s="121">
        <v>3</v>
      </c>
      <c r="I27" s="81" t="s">
        <v>19</v>
      </c>
      <c r="J27" s="118">
        <v>7.29</v>
      </c>
      <c r="K27" s="120" t="s">
        <v>179</v>
      </c>
      <c r="L27" s="79" t="s">
        <v>614</v>
      </c>
      <c r="M27" s="6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4.25" thickBot="1">
      <c r="A28" s="84">
        <f t="shared" si="0"/>
        <v>20</v>
      </c>
      <c r="B28" s="85">
        <v>2</v>
      </c>
      <c r="C28" s="85" t="s">
        <v>13</v>
      </c>
      <c r="D28" s="437">
        <v>513</v>
      </c>
      <c r="E28" s="86">
        <v>0.4</v>
      </c>
      <c r="F28" s="88" t="s">
        <v>366</v>
      </c>
      <c r="G28" s="257" t="s">
        <v>315</v>
      </c>
      <c r="H28" s="89">
        <v>3</v>
      </c>
      <c r="I28" s="90" t="s">
        <v>59</v>
      </c>
      <c r="J28" s="86">
        <v>8.19</v>
      </c>
      <c r="K28" s="88" t="s">
        <v>367</v>
      </c>
      <c r="L28" s="88" t="s">
        <v>317</v>
      </c>
      <c r="M28" s="10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3" ht="13.5">
      <c r="A29" s="109"/>
      <c r="B29" s="109"/>
      <c r="C29" s="109"/>
      <c r="D29" s="109"/>
      <c r="E29" s="109"/>
      <c r="F29" s="109"/>
      <c r="G29" s="109"/>
      <c r="H29" s="110"/>
      <c r="I29" s="110"/>
      <c r="J29" s="109"/>
      <c r="K29" s="109"/>
      <c r="L29" s="109"/>
      <c r="M29" s="109"/>
    </row>
  </sheetData>
  <mergeCells count="9">
    <mergeCell ref="L3:M3"/>
    <mergeCell ref="D4:E4"/>
    <mergeCell ref="G4:H4"/>
    <mergeCell ref="I4:J4"/>
    <mergeCell ref="L4:M4"/>
    <mergeCell ref="A1:H1"/>
    <mergeCell ref="D3:E3"/>
    <mergeCell ref="G3:H3"/>
    <mergeCell ref="I3:J3"/>
  </mergeCells>
  <printOptions/>
  <pageMargins left="0.6692913385826772" right="0.4330708661417323" top="0.984251968503937" bottom="0.1968503937007874" header="0.5118110236220472" footer="0.196850393700787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H24" sqref="H24"/>
    </sheetView>
  </sheetViews>
  <sheetFormatPr defaultColWidth="8.88671875" defaultRowHeight="15"/>
  <cols>
    <col min="1" max="1" width="4.10546875" style="93" bestFit="1" customWidth="1"/>
    <col min="2" max="2" width="4.6640625" style="93" hidden="1" customWidth="1"/>
    <col min="3" max="3" width="9.21484375" style="93" hidden="1" customWidth="1"/>
    <col min="4" max="4" width="5.77734375" style="93" customWidth="1"/>
    <col min="5" max="5" width="4.6640625" style="93" hidden="1" customWidth="1"/>
    <col min="6" max="6" width="9.6640625" style="93" bestFit="1" customWidth="1"/>
    <col min="7" max="7" width="7.99609375" style="93" bestFit="1" customWidth="1"/>
    <col min="8" max="9" width="4.6640625" style="94" bestFit="1" customWidth="1"/>
    <col min="10" max="10" width="5.21484375" style="93" bestFit="1" customWidth="1"/>
    <col min="11" max="11" width="12.21484375" style="93" customWidth="1"/>
    <col min="12" max="12" width="6.5546875" style="93" bestFit="1" customWidth="1"/>
    <col min="13" max="13" width="4.6640625" style="93" bestFit="1" customWidth="1"/>
    <col min="14" max="16384" width="8.88671875" style="2" customWidth="1"/>
  </cols>
  <sheetData>
    <row r="1" spans="1:13" s="1" customFormat="1" ht="13.5">
      <c r="A1" s="372" t="s">
        <v>504</v>
      </c>
      <c r="B1" s="372"/>
      <c r="C1" s="372"/>
      <c r="D1" s="372"/>
      <c r="E1" s="372"/>
      <c r="F1" s="372"/>
      <c r="G1" s="372"/>
      <c r="H1" s="372"/>
      <c r="I1" s="372"/>
      <c r="J1" s="372"/>
      <c r="K1" s="16"/>
      <c r="L1" s="16"/>
      <c r="M1" s="16"/>
    </row>
    <row r="2" spans="1:256" s="1" customFormat="1" ht="14.25" thickBot="1">
      <c r="A2" s="16"/>
      <c r="B2" s="16"/>
      <c r="C2" s="17"/>
      <c r="D2" s="16"/>
      <c r="E2" s="16"/>
      <c r="F2" s="16"/>
      <c r="G2" s="16"/>
      <c r="H2" s="14"/>
      <c r="I2" s="14"/>
      <c r="J2" s="15"/>
      <c r="K2" s="16"/>
      <c r="L2" s="16"/>
      <c r="M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3"/>
      <c r="B3" s="13"/>
      <c r="C3" s="18"/>
      <c r="D3" s="373" t="s">
        <v>632</v>
      </c>
      <c r="E3" s="374"/>
      <c r="F3" s="19" t="s">
        <v>615</v>
      </c>
      <c r="G3" s="375" t="s">
        <v>512</v>
      </c>
      <c r="H3" s="375"/>
      <c r="I3" s="375" t="s">
        <v>513</v>
      </c>
      <c r="J3" s="375"/>
      <c r="K3" s="19" t="s">
        <v>616</v>
      </c>
      <c r="L3" s="375" t="s">
        <v>514</v>
      </c>
      <c r="M3" s="376"/>
    </row>
    <row r="4" spans="1:13" s="1" customFormat="1" ht="14.25" thickBot="1">
      <c r="A4" s="13"/>
      <c r="B4" s="13"/>
      <c r="C4" s="18"/>
      <c r="D4" s="390" t="s">
        <v>74</v>
      </c>
      <c r="E4" s="391"/>
      <c r="F4" s="96" t="s">
        <v>617</v>
      </c>
      <c r="G4" s="382" t="s">
        <v>106</v>
      </c>
      <c r="H4" s="382"/>
      <c r="I4" s="382" t="s">
        <v>107</v>
      </c>
      <c r="J4" s="382"/>
      <c r="K4" s="96" t="s">
        <v>618</v>
      </c>
      <c r="L4" s="382" t="s">
        <v>108</v>
      </c>
      <c r="M4" s="392"/>
    </row>
    <row r="5" spans="1:13" s="1" customFormat="1" ht="14.25" thickBot="1">
      <c r="A5" s="16"/>
      <c r="B5" s="16"/>
      <c r="C5" s="17"/>
      <c r="D5" s="16"/>
      <c r="E5" s="16"/>
      <c r="F5" s="16"/>
      <c r="G5" s="16"/>
      <c r="H5" s="14"/>
      <c r="I5" s="14"/>
      <c r="J5" s="26"/>
      <c r="K5" s="16"/>
      <c r="L5" s="16"/>
      <c r="M5" s="16"/>
    </row>
    <row r="6" spans="1:256" s="1" customFormat="1" ht="14.25" thickBot="1">
      <c r="A6" s="27" t="s">
        <v>5</v>
      </c>
      <c r="B6" s="28" t="s">
        <v>6</v>
      </c>
      <c r="C6" s="28" t="s">
        <v>7</v>
      </c>
      <c r="D6" s="28" t="s">
        <v>15</v>
      </c>
      <c r="E6" s="28" t="s">
        <v>23</v>
      </c>
      <c r="F6" s="28" t="s">
        <v>16</v>
      </c>
      <c r="G6" s="28" t="s">
        <v>24</v>
      </c>
      <c r="H6" s="28" t="s">
        <v>17</v>
      </c>
      <c r="I6" s="28" t="s">
        <v>18</v>
      </c>
      <c r="J6" s="29" t="s">
        <v>20</v>
      </c>
      <c r="K6" s="28" t="s">
        <v>25</v>
      </c>
      <c r="L6" s="28" t="s">
        <v>21</v>
      </c>
      <c r="M6" s="30" t="s">
        <v>22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1">
        <f aca="true" t="shared" si="0" ref="A7:A27">RANK(D7,$D$7:$D$78,0)</f>
        <v>1</v>
      </c>
      <c r="B7" s="32">
        <v>2</v>
      </c>
      <c r="C7" s="32" t="s">
        <v>46</v>
      </c>
      <c r="D7" s="436">
        <v>1239</v>
      </c>
      <c r="E7" s="258"/>
      <c r="F7" s="35" t="s">
        <v>368</v>
      </c>
      <c r="G7" s="35" t="s">
        <v>369</v>
      </c>
      <c r="H7" s="36">
        <v>2</v>
      </c>
      <c r="I7" s="37" t="s">
        <v>26</v>
      </c>
      <c r="J7" s="33">
        <v>11.04</v>
      </c>
      <c r="K7" s="35" t="s">
        <v>656</v>
      </c>
      <c r="L7" s="35" t="s">
        <v>370</v>
      </c>
      <c r="M7" s="9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9">
        <f t="shared" si="0"/>
        <v>2</v>
      </c>
      <c r="B8" s="40">
        <v>2</v>
      </c>
      <c r="C8" s="40" t="s">
        <v>1</v>
      </c>
      <c r="D8" s="433">
        <v>1232</v>
      </c>
      <c r="E8" s="111"/>
      <c r="F8" s="43" t="s">
        <v>47</v>
      </c>
      <c r="G8" s="43" t="s">
        <v>371</v>
      </c>
      <c r="H8" s="44">
        <v>3</v>
      </c>
      <c r="I8" s="45" t="s">
        <v>26</v>
      </c>
      <c r="J8" s="41">
        <v>7.13</v>
      </c>
      <c r="K8" s="43" t="s">
        <v>67</v>
      </c>
      <c r="L8" s="43" t="s">
        <v>565</v>
      </c>
      <c r="M8" s="10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2</v>
      </c>
      <c r="C9" s="40" t="s">
        <v>619</v>
      </c>
      <c r="D9" s="433">
        <v>1217</v>
      </c>
      <c r="E9" s="111"/>
      <c r="F9" s="43" t="s">
        <v>372</v>
      </c>
      <c r="G9" s="43" t="s">
        <v>373</v>
      </c>
      <c r="H9" s="44">
        <v>3</v>
      </c>
      <c r="I9" s="45" t="s">
        <v>59</v>
      </c>
      <c r="J9" s="41">
        <v>7.21</v>
      </c>
      <c r="K9" s="43" t="s">
        <v>67</v>
      </c>
      <c r="L9" s="43" t="s">
        <v>59</v>
      </c>
      <c r="M9" s="10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4</v>
      </c>
      <c r="B10" s="40">
        <v>2</v>
      </c>
      <c r="C10" s="40" t="s">
        <v>620</v>
      </c>
      <c r="D10" s="433">
        <v>1197</v>
      </c>
      <c r="E10" s="111"/>
      <c r="F10" s="43" t="s">
        <v>374</v>
      </c>
      <c r="G10" s="43" t="s">
        <v>621</v>
      </c>
      <c r="H10" s="44">
        <v>3</v>
      </c>
      <c r="I10" s="45" t="s">
        <v>151</v>
      </c>
      <c r="J10" s="41">
        <v>6.01</v>
      </c>
      <c r="K10" s="43" t="s">
        <v>375</v>
      </c>
      <c r="L10" s="43" t="s">
        <v>521</v>
      </c>
      <c r="M10" s="10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4">
        <f t="shared" si="0"/>
        <v>5</v>
      </c>
      <c r="B11" s="55">
        <v>2</v>
      </c>
      <c r="C11" s="55" t="s">
        <v>46</v>
      </c>
      <c r="D11" s="434">
        <v>1165</v>
      </c>
      <c r="E11" s="259"/>
      <c r="F11" s="260" t="s">
        <v>376</v>
      </c>
      <c r="G11" s="260" t="s">
        <v>277</v>
      </c>
      <c r="H11" s="261">
        <v>3</v>
      </c>
      <c r="I11" s="60" t="s">
        <v>26</v>
      </c>
      <c r="J11" s="56">
        <v>6.28</v>
      </c>
      <c r="K11" s="58" t="s">
        <v>143</v>
      </c>
      <c r="L11" s="58" t="s">
        <v>26</v>
      </c>
      <c r="M11" s="10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2">
        <f t="shared" si="0"/>
        <v>6</v>
      </c>
      <c r="B12" s="63">
        <v>2</v>
      </c>
      <c r="C12" s="63" t="s">
        <v>46</v>
      </c>
      <c r="D12" s="429">
        <v>1163</v>
      </c>
      <c r="E12" s="119"/>
      <c r="F12" s="120" t="s">
        <v>377</v>
      </c>
      <c r="G12" s="79" t="s">
        <v>126</v>
      </c>
      <c r="H12" s="121">
        <v>3</v>
      </c>
      <c r="I12" s="81" t="s">
        <v>26</v>
      </c>
      <c r="J12" s="118">
        <v>5.03</v>
      </c>
      <c r="K12" s="120" t="s">
        <v>39</v>
      </c>
      <c r="L12" s="79" t="s">
        <v>29</v>
      </c>
      <c r="M12" s="6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6</v>
      </c>
      <c r="B13" s="40">
        <v>2</v>
      </c>
      <c r="C13" s="40" t="s">
        <v>622</v>
      </c>
      <c r="D13" s="433">
        <v>1163</v>
      </c>
      <c r="E13" s="262"/>
      <c r="F13" s="50" t="s">
        <v>50</v>
      </c>
      <c r="G13" s="43" t="s">
        <v>530</v>
      </c>
      <c r="H13" s="51">
        <v>3</v>
      </c>
      <c r="I13" s="45" t="s">
        <v>151</v>
      </c>
      <c r="J13" s="49">
        <v>5.12</v>
      </c>
      <c r="K13" s="52" t="s">
        <v>378</v>
      </c>
      <c r="L13" s="50" t="s">
        <v>534</v>
      </c>
      <c r="M13" s="10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6</v>
      </c>
      <c r="B14" s="40">
        <v>2</v>
      </c>
      <c r="C14" s="40" t="s">
        <v>3</v>
      </c>
      <c r="D14" s="433">
        <v>1163</v>
      </c>
      <c r="E14" s="111"/>
      <c r="F14" s="43" t="s">
        <v>379</v>
      </c>
      <c r="G14" s="43" t="s">
        <v>380</v>
      </c>
      <c r="H14" s="44">
        <v>3</v>
      </c>
      <c r="I14" s="45" t="s">
        <v>66</v>
      </c>
      <c r="J14" s="42">
        <v>7.23</v>
      </c>
      <c r="K14" s="43" t="s">
        <v>67</v>
      </c>
      <c r="L14" s="43" t="s">
        <v>57</v>
      </c>
      <c r="M14" s="10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2</v>
      </c>
      <c r="C15" s="40" t="s">
        <v>46</v>
      </c>
      <c r="D15" s="433">
        <v>1160</v>
      </c>
      <c r="E15" s="111"/>
      <c r="F15" s="43" t="s">
        <v>381</v>
      </c>
      <c r="G15" s="43" t="s">
        <v>382</v>
      </c>
      <c r="H15" s="44">
        <v>3</v>
      </c>
      <c r="I15" s="45" t="s">
        <v>59</v>
      </c>
      <c r="J15" s="41">
        <v>7.21</v>
      </c>
      <c r="K15" s="43" t="s">
        <v>67</v>
      </c>
      <c r="L15" s="43" t="s">
        <v>59</v>
      </c>
      <c r="M15" s="10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4">
        <f t="shared" si="0"/>
        <v>10</v>
      </c>
      <c r="B16" s="55">
        <v>2</v>
      </c>
      <c r="C16" s="55" t="s">
        <v>620</v>
      </c>
      <c r="D16" s="434">
        <v>1159</v>
      </c>
      <c r="E16" s="140"/>
      <c r="F16" s="58" t="s">
        <v>40</v>
      </c>
      <c r="G16" s="58" t="s">
        <v>277</v>
      </c>
      <c r="H16" s="59">
        <v>3</v>
      </c>
      <c r="I16" s="60" t="s">
        <v>26</v>
      </c>
      <c r="J16" s="56">
        <v>8.22</v>
      </c>
      <c r="K16" s="58" t="s">
        <v>523</v>
      </c>
      <c r="L16" s="58" t="s">
        <v>192</v>
      </c>
      <c r="M16" s="10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2">
        <f t="shared" si="0"/>
        <v>11</v>
      </c>
      <c r="B17" s="63">
        <v>2</v>
      </c>
      <c r="C17" s="63" t="s">
        <v>623</v>
      </c>
      <c r="D17" s="429">
        <v>1145</v>
      </c>
      <c r="E17" s="263"/>
      <c r="F17" s="254" t="s">
        <v>383</v>
      </c>
      <c r="G17" s="254" t="s">
        <v>384</v>
      </c>
      <c r="H17" s="264">
        <v>2</v>
      </c>
      <c r="I17" s="81" t="s">
        <v>26</v>
      </c>
      <c r="J17" s="438">
        <v>10.13</v>
      </c>
      <c r="K17" s="265" t="s">
        <v>624</v>
      </c>
      <c r="L17" s="254" t="s">
        <v>44</v>
      </c>
      <c r="M17" s="6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12</v>
      </c>
      <c r="B18" s="40">
        <v>2</v>
      </c>
      <c r="C18" s="40" t="s">
        <v>46</v>
      </c>
      <c r="D18" s="433">
        <v>1128</v>
      </c>
      <c r="E18" s="111"/>
      <c r="F18" s="43" t="s">
        <v>385</v>
      </c>
      <c r="G18" s="43" t="s">
        <v>369</v>
      </c>
      <c r="H18" s="44">
        <v>3</v>
      </c>
      <c r="I18" s="45" t="s">
        <v>26</v>
      </c>
      <c r="J18" s="41">
        <v>7.13</v>
      </c>
      <c r="K18" s="47" t="s">
        <v>67</v>
      </c>
      <c r="L18" s="48" t="s">
        <v>565</v>
      </c>
      <c r="M18" s="10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2</v>
      </c>
      <c r="C19" s="40" t="s">
        <v>619</v>
      </c>
      <c r="D19" s="433">
        <v>1121</v>
      </c>
      <c r="E19" s="111"/>
      <c r="F19" s="43" t="s">
        <v>386</v>
      </c>
      <c r="G19" s="43" t="s">
        <v>387</v>
      </c>
      <c r="H19" s="44">
        <v>3</v>
      </c>
      <c r="I19" s="45" t="s">
        <v>59</v>
      </c>
      <c r="J19" s="41">
        <v>6.02</v>
      </c>
      <c r="K19" s="43" t="s">
        <v>337</v>
      </c>
      <c r="L19" s="43" t="s">
        <v>338</v>
      </c>
      <c r="M19" s="10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2</v>
      </c>
      <c r="C20" s="40" t="s">
        <v>46</v>
      </c>
      <c r="D20" s="433">
        <v>1118</v>
      </c>
      <c r="E20" s="262"/>
      <c r="F20" s="50" t="s">
        <v>388</v>
      </c>
      <c r="G20" s="43" t="s">
        <v>312</v>
      </c>
      <c r="H20" s="51">
        <v>3</v>
      </c>
      <c r="I20" s="45" t="s">
        <v>66</v>
      </c>
      <c r="J20" s="49">
        <v>8.27</v>
      </c>
      <c r="K20" s="52" t="s">
        <v>389</v>
      </c>
      <c r="L20" s="50" t="s">
        <v>57</v>
      </c>
      <c r="M20" s="10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4">
        <f t="shared" si="0"/>
        <v>15</v>
      </c>
      <c r="B21" s="55">
        <v>2</v>
      </c>
      <c r="C21" s="55" t="s">
        <v>4</v>
      </c>
      <c r="D21" s="434">
        <v>1117</v>
      </c>
      <c r="E21" s="266"/>
      <c r="F21" s="103" t="s">
        <v>390</v>
      </c>
      <c r="G21" s="103" t="s">
        <v>391</v>
      </c>
      <c r="H21" s="104">
        <v>3</v>
      </c>
      <c r="I21" s="60" t="s">
        <v>59</v>
      </c>
      <c r="J21" s="439">
        <v>8.07</v>
      </c>
      <c r="K21" s="105" t="s">
        <v>531</v>
      </c>
      <c r="L21" s="103" t="s">
        <v>327</v>
      </c>
      <c r="M21" s="10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2">
        <f t="shared" si="0"/>
        <v>16</v>
      </c>
      <c r="B22" s="63">
        <v>2</v>
      </c>
      <c r="C22" s="63" t="s">
        <v>622</v>
      </c>
      <c r="D22" s="429">
        <v>1115</v>
      </c>
      <c r="E22" s="141"/>
      <c r="F22" s="79" t="s">
        <v>392</v>
      </c>
      <c r="G22" s="79" t="s">
        <v>123</v>
      </c>
      <c r="H22" s="80">
        <v>3</v>
      </c>
      <c r="I22" s="81" t="s">
        <v>26</v>
      </c>
      <c r="J22" s="77">
        <v>8.05</v>
      </c>
      <c r="K22" s="79" t="s">
        <v>393</v>
      </c>
      <c r="L22" s="79" t="s">
        <v>29</v>
      </c>
      <c r="M22" s="6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17</v>
      </c>
      <c r="B23" s="40">
        <v>2</v>
      </c>
      <c r="C23" s="40" t="s">
        <v>622</v>
      </c>
      <c r="D23" s="433">
        <v>1113</v>
      </c>
      <c r="E23" s="262"/>
      <c r="F23" s="50" t="s">
        <v>394</v>
      </c>
      <c r="G23" s="50" t="s">
        <v>395</v>
      </c>
      <c r="H23" s="51">
        <v>3</v>
      </c>
      <c r="I23" s="45" t="s">
        <v>59</v>
      </c>
      <c r="J23" s="440">
        <v>5.03</v>
      </c>
      <c r="K23" s="52" t="s">
        <v>396</v>
      </c>
      <c r="L23" s="50" t="s">
        <v>397</v>
      </c>
      <c r="M23" s="10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2</v>
      </c>
      <c r="C24" s="40" t="s">
        <v>620</v>
      </c>
      <c r="D24" s="433">
        <v>1105</v>
      </c>
      <c r="E24" s="111"/>
      <c r="F24" s="43" t="s">
        <v>398</v>
      </c>
      <c r="G24" s="43" t="s">
        <v>625</v>
      </c>
      <c r="H24" s="44">
        <v>3</v>
      </c>
      <c r="I24" s="45" t="s">
        <v>151</v>
      </c>
      <c r="J24" s="42">
        <v>5.29</v>
      </c>
      <c r="K24" s="43" t="s">
        <v>399</v>
      </c>
      <c r="L24" s="43" t="s">
        <v>535</v>
      </c>
      <c r="M24" s="10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19</v>
      </c>
      <c r="B25" s="40">
        <v>2</v>
      </c>
      <c r="C25" s="40" t="s">
        <v>626</v>
      </c>
      <c r="D25" s="433">
        <v>1100</v>
      </c>
      <c r="E25" s="262"/>
      <c r="F25" s="50" t="s">
        <v>400</v>
      </c>
      <c r="G25" s="43" t="s">
        <v>627</v>
      </c>
      <c r="H25" s="51">
        <v>2</v>
      </c>
      <c r="I25" s="45" t="s">
        <v>151</v>
      </c>
      <c r="J25" s="49">
        <v>8.25</v>
      </c>
      <c r="K25" s="52" t="s">
        <v>401</v>
      </c>
      <c r="L25" s="267" t="s">
        <v>402</v>
      </c>
      <c r="M25" s="10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69">
        <f t="shared" si="0"/>
        <v>20</v>
      </c>
      <c r="B26" s="70">
        <v>2</v>
      </c>
      <c r="C26" s="70" t="s">
        <v>2</v>
      </c>
      <c r="D26" s="443">
        <v>1097</v>
      </c>
      <c r="E26" s="268"/>
      <c r="F26" s="73" t="s">
        <v>403</v>
      </c>
      <c r="G26" s="73" t="s">
        <v>404</v>
      </c>
      <c r="H26" s="269">
        <v>3</v>
      </c>
      <c r="I26" s="74" t="s">
        <v>59</v>
      </c>
      <c r="J26" s="71">
        <v>7.21</v>
      </c>
      <c r="K26" s="73" t="s">
        <v>67</v>
      </c>
      <c r="L26" s="73" t="s">
        <v>59</v>
      </c>
      <c r="M26" s="27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4" ht="13.5">
      <c r="A27" s="272">
        <f t="shared" si="0"/>
        <v>20</v>
      </c>
      <c r="B27" s="273"/>
      <c r="C27" s="273"/>
      <c r="D27" s="444">
        <v>1097</v>
      </c>
      <c r="E27" s="273"/>
      <c r="F27" s="273" t="s">
        <v>405</v>
      </c>
      <c r="G27" s="273" t="s">
        <v>277</v>
      </c>
      <c r="H27" s="274">
        <v>3</v>
      </c>
      <c r="I27" s="274" t="s">
        <v>26</v>
      </c>
      <c r="J27" s="441">
        <v>7.26</v>
      </c>
      <c r="K27" s="273" t="s">
        <v>27</v>
      </c>
      <c r="L27" s="273" t="s">
        <v>29</v>
      </c>
      <c r="M27" s="275"/>
      <c r="N27" s="271"/>
    </row>
    <row r="28" spans="1:14" ht="14.25" thickBot="1">
      <c r="A28" s="276"/>
      <c r="B28" s="277"/>
      <c r="C28" s="277"/>
      <c r="D28" s="445">
        <v>1064</v>
      </c>
      <c r="E28" s="277"/>
      <c r="F28" s="277" t="s">
        <v>406</v>
      </c>
      <c r="G28" s="277" t="s">
        <v>407</v>
      </c>
      <c r="H28" s="278">
        <v>3</v>
      </c>
      <c r="I28" s="278" t="s">
        <v>19</v>
      </c>
      <c r="J28" s="442">
        <v>7.22</v>
      </c>
      <c r="K28" s="277" t="s">
        <v>67</v>
      </c>
      <c r="L28" s="277" t="s">
        <v>567</v>
      </c>
      <c r="M28" s="279"/>
      <c r="N28" s="271"/>
    </row>
    <row r="29" spans="1:13" ht="13.5">
      <c r="A29" s="109"/>
      <c r="B29" s="109"/>
      <c r="C29" s="109"/>
      <c r="D29" s="109"/>
      <c r="E29" s="109"/>
      <c r="F29" s="109"/>
      <c r="G29" s="109"/>
      <c r="H29" s="110"/>
      <c r="I29" s="110"/>
      <c r="J29" s="109"/>
      <c r="K29" s="109"/>
      <c r="L29" s="109"/>
      <c r="M29" s="109"/>
    </row>
  </sheetData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Yutaka Shintani</cp:lastModifiedBy>
  <cp:lastPrinted>2008-01-30T14:38:17Z</cp:lastPrinted>
  <dcterms:created xsi:type="dcterms:W3CDTF">2002-12-11T12:30:33Z</dcterms:created>
  <dcterms:modified xsi:type="dcterms:W3CDTF">2008-02-14T04:56:30Z</dcterms:modified>
  <cp:category/>
  <cp:version/>
  <cp:contentType/>
  <cp:contentStatus/>
</cp:coreProperties>
</file>