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tabRatio="859" activeTab="12"/>
  </bookViews>
  <sheets>
    <sheet name="男100m" sheetId="1" r:id="rId1"/>
    <sheet name="男200m" sheetId="2" r:id="rId2"/>
    <sheet name="男400m" sheetId="3" r:id="rId3"/>
    <sheet name="男800m" sheetId="4" r:id="rId4"/>
    <sheet name="男1500m" sheetId="5" r:id="rId5"/>
    <sheet name="男3000m" sheetId="6" r:id="rId6"/>
    <sheet name="男110mH" sheetId="7" r:id="rId7"/>
    <sheet name="4×100mR" sheetId="8" r:id="rId8"/>
    <sheet name="男走高跳" sheetId="9" r:id="rId9"/>
    <sheet name="男棒高跳" sheetId="10" r:id="rId10"/>
    <sheet name="男走幅跳" sheetId="11" r:id="rId11"/>
    <sheet name="男砲丸5k" sheetId="12" r:id="rId12"/>
    <sheet name="男四種" sheetId="13" r:id="rId13"/>
  </sheets>
  <definedNames>
    <definedName name="_xlnm.Print_Area" localSheetId="7">'4×100mR'!$A$1:$T$28</definedName>
    <definedName name="_xlnm.Print_Area" localSheetId="0">'男100m'!$A$1:$M$29</definedName>
    <definedName name="_xlnm.Print_Area" localSheetId="6">'男110mH'!$A$1:$M$26</definedName>
    <definedName name="_xlnm.Print_Area" localSheetId="4">'男1500m'!$A$1:$M$27</definedName>
    <definedName name="_xlnm.Print_Area" localSheetId="1">'男200m'!$A$1:$M$26</definedName>
    <definedName name="_xlnm.Print_Area" localSheetId="5">'男3000m'!$A$1:$M$26</definedName>
    <definedName name="_xlnm.Print_Area" localSheetId="2">'男400m'!$A$1:$M$27</definedName>
    <definedName name="_xlnm.Print_Area" localSheetId="3">'男800m'!$A$1:$M$28</definedName>
    <definedName name="_xlnm.Print_Area" localSheetId="12">'男四種'!$A$1:$Q$28</definedName>
    <definedName name="_xlnm.Print_Area" localSheetId="8">'男走高跳'!$A$1:$M$28</definedName>
    <definedName name="_xlnm.Print_Area" localSheetId="10">'男走幅跳'!$A$1:$M$26</definedName>
    <definedName name="_xlnm.Print_Area" localSheetId="11">'男砲丸5k'!$A$1:$M$26</definedName>
    <definedName name="_xlnm.Print_Area" localSheetId="9">'男棒高跳'!$A$1:$M$27</definedName>
  </definedNames>
  <calcPr fullCalcOnLoad="1"/>
</workbook>
</file>

<file path=xl/sharedStrings.xml><?xml version="1.0" encoding="utf-8"?>
<sst xmlns="http://schemas.openxmlformats.org/spreadsheetml/2006/main" count="2121" uniqueCount="830">
  <si>
    <t>2</t>
  </si>
  <si>
    <t>3</t>
  </si>
  <si>
    <t>斎藤</t>
  </si>
  <si>
    <t>城西</t>
  </si>
  <si>
    <t>古川</t>
  </si>
  <si>
    <t>樋口</t>
  </si>
  <si>
    <t>柏崎第一</t>
  </si>
  <si>
    <t>春日</t>
  </si>
  <si>
    <t>早津</t>
  </si>
  <si>
    <t>渡辺</t>
  </si>
  <si>
    <t>坂詰</t>
  </si>
  <si>
    <t>内山</t>
  </si>
  <si>
    <t>ﾗﾝｸ</t>
  </si>
  <si>
    <t>性別</t>
  </si>
  <si>
    <t>種目</t>
  </si>
  <si>
    <t>100m</t>
  </si>
  <si>
    <t>800m</t>
  </si>
  <si>
    <t>走高跳</t>
  </si>
  <si>
    <t>200m</t>
  </si>
  <si>
    <t>400m</t>
  </si>
  <si>
    <t>1500m</t>
  </si>
  <si>
    <t>3000m</t>
  </si>
  <si>
    <t>中110mH</t>
  </si>
  <si>
    <t>棒高跳</t>
  </si>
  <si>
    <t>走幅跳</t>
  </si>
  <si>
    <t>記録</t>
  </si>
  <si>
    <t>氏名</t>
  </si>
  <si>
    <t>学年</t>
  </si>
  <si>
    <t>県名</t>
  </si>
  <si>
    <t>富山</t>
  </si>
  <si>
    <t>期日</t>
  </si>
  <si>
    <t>場所</t>
  </si>
  <si>
    <t>備考</t>
  </si>
  <si>
    <t>風速</t>
  </si>
  <si>
    <t>学校名</t>
  </si>
  <si>
    <t>大会名</t>
  </si>
  <si>
    <t>砲丸投5k</t>
  </si>
  <si>
    <t>新潟</t>
  </si>
  <si>
    <t>県総体</t>
  </si>
  <si>
    <t>上越地区</t>
  </si>
  <si>
    <t>柏崎</t>
  </si>
  <si>
    <t>中越地区</t>
  </si>
  <si>
    <t>長岡</t>
  </si>
  <si>
    <t>間島　健史</t>
  </si>
  <si>
    <t>胎内</t>
  </si>
  <si>
    <t>中越選手権</t>
  </si>
  <si>
    <t>上越</t>
  </si>
  <si>
    <t>本多　飛龍</t>
  </si>
  <si>
    <t>新潟地区</t>
  </si>
  <si>
    <t/>
  </si>
  <si>
    <t>今井　将智</t>
  </si>
  <si>
    <t>本圖　理彦</t>
  </si>
  <si>
    <t>下越地区</t>
  </si>
  <si>
    <t>岡部　大輝</t>
  </si>
  <si>
    <t>吉田　篤史</t>
  </si>
  <si>
    <t>棚岡　真琴</t>
  </si>
  <si>
    <t>松任</t>
  </si>
  <si>
    <t>上滝</t>
  </si>
  <si>
    <t>田鶴浜</t>
  </si>
  <si>
    <t>田畑　勇志</t>
  </si>
  <si>
    <t>城端</t>
  </si>
  <si>
    <t>永井　秀篤</t>
  </si>
  <si>
    <t>10.28</t>
  </si>
  <si>
    <t>和合</t>
  </si>
  <si>
    <t>長谷川奨太</t>
  </si>
  <si>
    <t>中央</t>
  </si>
  <si>
    <t>福井</t>
  </si>
  <si>
    <t>鯖江</t>
  </si>
  <si>
    <t>福井</t>
  </si>
  <si>
    <t>気比</t>
  </si>
  <si>
    <t>武生第一</t>
  </si>
  <si>
    <t>敦賀</t>
  </si>
  <si>
    <t>美浜</t>
  </si>
  <si>
    <t>北信越中学</t>
  </si>
  <si>
    <t>長野</t>
  </si>
  <si>
    <t>松本</t>
  </si>
  <si>
    <t>長野</t>
  </si>
  <si>
    <t>県総体</t>
  </si>
  <si>
    <t>松本</t>
  </si>
  <si>
    <t>通信大会</t>
  </si>
  <si>
    <t>国体予選</t>
  </si>
  <si>
    <t>北信越中学</t>
  </si>
  <si>
    <t>県総体</t>
  </si>
  <si>
    <t>県選手権</t>
  </si>
  <si>
    <t>中110mH</t>
  </si>
  <si>
    <t>長野</t>
  </si>
  <si>
    <t>砲丸投5k</t>
  </si>
  <si>
    <t>長野</t>
  </si>
  <si>
    <t>熊本・山鹿</t>
  </si>
  <si>
    <t>国立</t>
  </si>
  <si>
    <t>(手)10.4</t>
  </si>
  <si>
    <t>楊井佑輝緒</t>
  </si>
  <si>
    <t>兵庫・長峰</t>
  </si>
  <si>
    <t>加古川</t>
  </si>
  <si>
    <t>桑田　隆史</t>
  </si>
  <si>
    <t>大阪・寝屋川四</t>
  </si>
  <si>
    <t>万博</t>
  </si>
  <si>
    <t>塚原　直貴</t>
  </si>
  <si>
    <t>長野・岡谷北部</t>
  </si>
  <si>
    <t>北信越</t>
  </si>
  <si>
    <t>広島・五日市</t>
  </si>
  <si>
    <t>黒川　哲雄</t>
  </si>
  <si>
    <t>新潟・小針</t>
  </si>
  <si>
    <t>横浜国際</t>
  </si>
  <si>
    <t>柳澤　純希</t>
  </si>
  <si>
    <t>(手)48.2</t>
  </si>
  <si>
    <t>愛知・竜南</t>
  </si>
  <si>
    <t>瑞穂</t>
  </si>
  <si>
    <t>丸亀</t>
  </si>
  <si>
    <t>岩崎　万知</t>
  </si>
  <si>
    <t>新潟・糸魚川</t>
  </si>
  <si>
    <t>新潟</t>
  </si>
  <si>
    <t>和田　仁志</t>
  </si>
  <si>
    <t>長野・赤穂</t>
  </si>
  <si>
    <t>北海道・函館大川</t>
  </si>
  <si>
    <t>日産ｽﾀｼﾞｱﾑ</t>
  </si>
  <si>
    <t>神奈川・岩崎</t>
  </si>
  <si>
    <t>大蔵　崇史</t>
  </si>
  <si>
    <t>石川・野田</t>
  </si>
  <si>
    <t>西京極</t>
  </si>
  <si>
    <t>境田　裕之</t>
  </si>
  <si>
    <t>北海道・春光台</t>
  </si>
  <si>
    <t>国立</t>
  </si>
  <si>
    <t>長谷川　満</t>
  </si>
  <si>
    <t>福井・南越</t>
  </si>
  <si>
    <t>新潟・新津第五</t>
  </si>
  <si>
    <t>笹瀬　弘樹</t>
  </si>
  <si>
    <t>静岡・新居</t>
  </si>
  <si>
    <t>新潟・宮浦</t>
  </si>
  <si>
    <t>広島広域</t>
  </si>
  <si>
    <t>四ッ池</t>
  </si>
  <si>
    <t>佐々木勝利</t>
  </si>
  <si>
    <t>秋田・大曲南</t>
  </si>
  <si>
    <t>八橋</t>
  </si>
  <si>
    <t>今井　智浩</t>
  </si>
  <si>
    <t>石川・光野</t>
  </si>
  <si>
    <t>鈴木　郷史</t>
  </si>
  <si>
    <t>静岡・東伊豆稲取</t>
  </si>
  <si>
    <t>遠藤　克弥</t>
  </si>
  <si>
    <t>石川・宇ノ気</t>
  </si>
  <si>
    <t>西部</t>
  </si>
  <si>
    <t>チーム名</t>
  </si>
  <si>
    <t>学年</t>
  </si>
  <si>
    <t>大会名</t>
  </si>
  <si>
    <t>.</t>
  </si>
  <si>
    <t>4×200mR</t>
  </si>
  <si>
    <t>砲丸投</t>
  </si>
  <si>
    <t>大会名</t>
  </si>
  <si>
    <t>四種競技</t>
  </si>
  <si>
    <t>亀田</t>
  </si>
  <si>
    <t>江陽</t>
  </si>
  <si>
    <t>本丸</t>
  </si>
  <si>
    <t>110mH</t>
  </si>
  <si>
    <t>400m</t>
  </si>
  <si>
    <t>②</t>
  </si>
  <si>
    <t>③</t>
  </si>
  <si>
    <t>④</t>
  </si>
  <si>
    <t>①</t>
  </si>
  <si>
    <t>福井</t>
  </si>
  <si>
    <t>松本</t>
  </si>
  <si>
    <t>2.0</t>
  </si>
  <si>
    <t>菊池　秀樹</t>
  </si>
  <si>
    <t>加治川</t>
  </si>
  <si>
    <t>加藤　一樹</t>
  </si>
  <si>
    <t>赤穂</t>
  </si>
  <si>
    <t>長野</t>
  </si>
  <si>
    <t>牧内　　拳</t>
  </si>
  <si>
    <t>飯田高陵</t>
  </si>
  <si>
    <t>松田　啓佑</t>
  </si>
  <si>
    <t>開成</t>
  </si>
  <si>
    <t>県中学春季</t>
  </si>
  <si>
    <t>雲崎　竜也</t>
  </si>
  <si>
    <t>長野東部</t>
  </si>
  <si>
    <t>渡邉　芳輝</t>
  </si>
  <si>
    <t>東新潟</t>
  </si>
  <si>
    <t>加藤　綾一</t>
  </si>
  <si>
    <t>高尾台</t>
  </si>
  <si>
    <t>石川</t>
  </si>
  <si>
    <t>北信越中学</t>
  </si>
  <si>
    <t>久保　拓海</t>
  </si>
  <si>
    <t>小布施</t>
  </si>
  <si>
    <t>眞田　孝輔</t>
  </si>
  <si>
    <t>富山西部</t>
  </si>
  <si>
    <t>7.08</t>
  </si>
  <si>
    <t>県中学選手権</t>
  </si>
  <si>
    <t>斎藤　　敦</t>
  </si>
  <si>
    <t>村上第一</t>
  </si>
  <si>
    <t>新発田東</t>
  </si>
  <si>
    <t>山口　一哉</t>
  </si>
  <si>
    <t>三国</t>
  </si>
  <si>
    <t>上教大附</t>
  </si>
  <si>
    <t>JO突破記録会</t>
  </si>
  <si>
    <t>0.7</t>
  </si>
  <si>
    <t>森　　雅貴</t>
  </si>
  <si>
    <t>乙部　智揮</t>
  </si>
  <si>
    <t>春江</t>
  </si>
  <si>
    <t>川嶋　雄基</t>
  </si>
  <si>
    <t>金沢錦丘</t>
  </si>
  <si>
    <t>小林　修也</t>
  </si>
  <si>
    <t>豊科北</t>
  </si>
  <si>
    <t>速水　大輝</t>
  </si>
  <si>
    <t>三条第一</t>
  </si>
  <si>
    <t>中越記録会</t>
  </si>
  <si>
    <t>十日町</t>
  </si>
  <si>
    <t>1.0</t>
  </si>
  <si>
    <t>尾﨑　翔太</t>
  </si>
  <si>
    <t>犀陵</t>
  </si>
  <si>
    <t>高山　晃司</t>
  </si>
  <si>
    <t>鉢盛</t>
  </si>
  <si>
    <t>寺田　有佑</t>
  </si>
  <si>
    <t>万葉</t>
  </si>
  <si>
    <t>宮城</t>
  </si>
  <si>
    <t>0.9</t>
  </si>
  <si>
    <t>-0.4</t>
  </si>
  <si>
    <t>日産ｽﾀ</t>
  </si>
  <si>
    <t>新井　　晃</t>
  </si>
  <si>
    <t>附属長野</t>
  </si>
  <si>
    <t>雲崎　竜也</t>
  </si>
  <si>
    <t>1.3</t>
  </si>
  <si>
    <t>杉山　　侑</t>
  </si>
  <si>
    <t>松田　啓佑</t>
  </si>
  <si>
    <t>開成</t>
  </si>
  <si>
    <t>山本　貴之</t>
  </si>
  <si>
    <t>小浜第二</t>
  </si>
  <si>
    <t>古川　　諒</t>
  </si>
  <si>
    <t>橋本　拓巳</t>
  </si>
  <si>
    <t>　緑</t>
  </si>
  <si>
    <t>金沢市新人</t>
  </si>
  <si>
    <t>中田　圭亮</t>
  </si>
  <si>
    <t>興南</t>
  </si>
  <si>
    <t>8.07</t>
  </si>
  <si>
    <t>1.5</t>
  </si>
  <si>
    <t>大野　裕紀</t>
  </si>
  <si>
    <t>7.07</t>
  </si>
  <si>
    <t>1.2</t>
  </si>
  <si>
    <t>沢田　順也</t>
  </si>
  <si>
    <t>全国中学</t>
  </si>
  <si>
    <t>燕</t>
  </si>
  <si>
    <t>松本</t>
  </si>
  <si>
    <t>大森　　剛</t>
  </si>
  <si>
    <t>澤田　晃佑</t>
  </si>
  <si>
    <t>城東</t>
  </si>
  <si>
    <t>内山　　心</t>
  </si>
  <si>
    <t>井上　貴寛</t>
  </si>
  <si>
    <t>白根第一</t>
  </si>
  <si>
    <t>高田　　諒</t>
  </si>
  <si>
    <t>ジュニア五輪</t>
  </si>
  <si>
    <t>刈田　篤史</t>
  </si>
  <si>
    <t>見附西</t>
  </si>
  <si>
    <t>田中　崇良</t>
  </si>
  <si>
    <t>髙橋　　翔</t>
  </si>
  <si>
    <t>鏡が沖</t>
  </si>
  <si>
    <t>乙部　智揮</t>
  </si>
  <si>
    <t>春江</t>
  </si>
  <si>
    <t>町屋　章吾</t>
  </si>
  <si>
    <t>両川</t>
  </si>
  <si>
    <t>片野　貴裕</t>
  </si>
  <si>
    <t>大崎</t>
  </si>
  <si>
    <t>山下　裕平</t>
  </si>
  <si>
    <t>市川　佑平</t>
  </si>
  <si>
    <t>植木　敏信</t>
  </si>
  <si>
    <t>岩室</t>
  </si>
  <si>
    <t>笹井　裕貴</t>
  </si>
  <si>
    <t>速星</t>
  </si>
  <si>
    <t>7.22</t>
  </si>
  <si>
    <t>小辻　宏明</t>
  </si>
  <si>
    <t>織田</t>
  </si>
  <si>
    <t>鯖丹地区</t>
  </si>
  <si>
    <t>手動</t>
  </si>
  <si>
    <t>相場　智裕</t>
  </si>
  <si>
    <t>小諸東</t>
  </si>
  <si>
    <t>川元　　奨</t>
  </si>
  <si>
    <t>野沢</t>
  </si>
  <si>
    <t>嶋中　博己</t>
  </si>
  <si>
    <t>名塚　翔一</t>
  </si>
  <si>
    <t>神田　朝日</t>
  </si>
  <si>
    <t>渡部　悟史</t>
  </si>
  <si>
    <t>大家　良介</t>
  </si>
  <si>
    <t>樋浦　雄大</t>
  </si>
  <si>
    <t>髙野　拓美</t>
  </si>
  <si>
    <t>広徳</t>
  </si>
  <si>
    <t>斉藤　貴広</t>
  </si>
  <si>
    <t>樋口　純也</t>
  </si>
  <si>
    <t>生越　堅大</t>
  </si>
  <si>
    <t>丹羽　雄太</t>
  </si>
  <si>
    <t>加賀地区新人</t>
  </si>
  <si>
    <t>物見山</t>
  </si>
  <si>
    <t>小出　佑紀</t>
  </si>
  <si>
    <t>梅田　　周</t>
  </si>
  <si>
    <t>東北</t>
  </si>
  <si>
    <t>県選</t>
  </si>
  <si>
    <t>池山　謙太</t>
  </si>
  <si>
    <t>小林　純平</t>
  </si>
  <si>
    <t>駒ヶ根東</t>
  </si>
  <si>
    <t>梅田　　匡</t>
  </si>
  <si>
    <t>村椿　樹弥</t>
  </si>
  <si>
    <t>堀川</t>
  </si>
  <si>
    <t>7.29</t>
  </si>
  <si>
    <t>県民体育大会</t>
  </si>
  <si>
    <t>真保  貴彦</t>
  </si>
  <si>
    <t>東陽</t>
  </si>
  <si>
    <t>舟栄</t>
  </si>
  <si>
    <t>鳥羽　大地</t>
  </si>
  <si>
    <t>明科</t>
  </si>
  <si>
    <t>福沢　潤一</t>
  </si>
  <si>
    <t>松山　　陽</t>
  </si>
  <si>
    <t>福井　清和</t>
  </si>
  <si>
    <t>臼田　稔宏</t>
  </si>
  <si>
    <t>伊那松川</t>
  </si>
  <si>
    <t>刈羽</t>
  </si>
  <si>
    <t>柿村　　隼</t>
  </si>
  <si>
    <t>新潟第一</t>
  </si>
  <si>
    <t>真野</t>
  </si>
  <si>
    <t>山田　　学</t>
  </si>
  <si>
    <t>山口　総太</t>
  </si>
  <si>
    <t>相森</t>
  </si>
  <si>
    <t>大久保賢志</t>
  </si>
  <si>
    <t>真田</t>
  </si>
  <si>
    <t>見附</t>
  </si>
  <si>
    <t>田中　優太</t>
  </si>
  <si>
    <t>小千谷南</t>
  </si>
  <si>
    <t>服部　勇馬</t>
  </si>
  <si>
    <t>中里</t>
  </si>
  <si>
    <t>能生</t>
  </si>
  <si>
    <t>惣宇利元善　</t>
  </si>
  <si>
    <t>臼田　稔宏</t>
  </si>
  <si>
    <t>伊那松川</t>
  </si>
  <si>
    <t>10.06</t>
  </si>
  <si>
    <t>北信記録会</t>
  </si>
  <si>
    <t>福沢　潤一</t>
  </si>
  <si>
    <t>駒ヶ根東</t>
  </si>
  <si>
    <t>小松　　涼</t>
  </si>
  <si>
    <t>分水</t>
  </si>
  <si>
    <t>五郎谷　俊</t>
  </si>
  <si>
    <t>北陸実業団記</t>
  </si>
  <si>
    <t>上野　裕史</t>
  </si>
  <si>
    <t>野沢</t>
  </si>
  <si>
    <t>小笠山</t>
  </si>
  <si>
    <t>山田　　学</t>
  </si>
  <si>
    <t>山口　総太</t>
  </si>
  <si>
    <t>相森</t>
  </si>
  <si>
    <t>県総体</t>
  </si>
  <si>
    <t>松本</t>
  </si>
  <si>
    <t>鳥羽　大地</t>
  </si>
  <si>
    <t>明科</t>
  </si>
  <si>
    <t>北信記録会</t>
  </si>
  <si>
    <t>長野</t>
  </si>
  <si>
    <t>吉良　充人</t>
  </si>
  <si>
    <t>篠ノ井東</t>
  </si>
  <si>
    <t>小林　純平</t>
  </si>
  <si>
    <t>駒ヶ根東</t>
  </si>
  <si>
    <t>柿崎　祐司</t>
  </si>
  <si>
    <t>津南</t>
  </si>
  <si>
    <t>干場　光将</t>
  </si>
  <si>
    <t>七尾市選手権</t>
  </si>
  <si>
    <t>白鳥　　敦</t>
  </si>
  <si>
    <t>箕輪</t>
  </si>
  <si>
    <t>椛澤　健太</t>
  </si>
  <si>
    <t>下田</t>
  </si>
  <si>
    <t>大田　　醇</t>
  </si>
  <si>
    <t>曽野木</t>
  </si>
  <si>
    <t>内山　　誠</t>
  </si>
  <si>
    <t>白倉　健太</t>
  </si>
  <si>
    <t>吉田</t>
  </si>
  <si>
    <t>胡桃澤裕之</t>
  </si>
  <si>
    <t>太田　和彰</t>
  </si>
  <si>
    <t>櫻ヶ岡</t>
  </si>
  <si>
    <t>北信選手権</t>
  </si>
  <si>
    <t>前田　宏樹</t>
  </si>
  <si>
    <t>白石　浩太</t>
  </si>
  <si>
    <t>尾伊端将平</t>
  </si>
  <si>
    <t>福島　雄太</t>
  </si>
  <si>
    <t>宮浦</t>
  </si>
  <si>
    <t>村山　雄大</t>
  </si>
  <si>
    <t>池田　　晃</t>
  </si>
  <si>
    <t>直江津東</t>
  </si>
  <si>
    <t>坂野　雄也</t>
  </si>
  <si>
    <t>富山北部</t>
  </si>
  <si>
    <t>志田　亮太</t>
  </si>
  <si>
    <t>小林　勇輝</t>
  </si>
  <si>
    <t>柳町</t>
  </si>
  <si>
    <t>栗林　俊輝</t>
  </si>
  <si>
    <t>下越選手権</t>
  </si>
  <si>
    <t>大熊　耀平</t>
  </si>
  <si>
    <t>胡桃澤裕之</t>
  </si>
  <si>
    <t>飯田高陵</t>
  </si>
  <si>
    <t>10.26</t>
  </si>
  <si>
    <t>日産ｽﾀ</t>
  </si>
  <si>
    <t>高島　峻介</t>
  </si>
  <si>
    <t>東野　将吾</t>
  </si>
  <si>
    <t>胎内中条</t>
  </si>
  <si>
    <t>吉田　圭佑</t>
  </si>
  <si>
    <t>家中　　岳</t>
  </si>
  <si>
    <t>原</t>
  </si>
  <si>
    <t>7.01</t>
  </si>
  <si>
    <t>県総体</t>
  </si>
  <si>
    <t>小島　将貴</t>
  </si>
  <si>
    <t>櫻ヶ岡</t>
  </si>
  <si>
    <t>北信越総体</t>
  </si>
  <si>
    <t>北村　　翔</t>
  </si>
  <si>
    <t>小浜</t>
  </si>
  <si>
    <t>松原　大輝</t>
  </si>
  <si>
    <t>穂高西</t>
  </si>
  <si>
    <t>小越　拓人</t>
  </si>
  <si>
    <t>上越ジュニア</t>
  </si>
  <si>
    <t>吉田　貴史</t>
  </si>
  <si>
    <t>上山</t>
  </si>
  <si>
    <t>結城陽三郎</t>
  </si>
  <si>
    <t>青葉台</t>
  </si>
  <si>
    <t>社谷内達也</t>
  </si>
  <si>
    <t>佐藤　　凌</t>
  </si>
  <si>
    <t>秋葉</t>
  </si>
  <si>
    <t>楠澤　和貴</t>
  </si>
  <si>
    <t>棚田　久幹</t>
  </si>
  <si>
    <t>羽茂</t>
  </si>
  <si>
    <t>斉藤　圭祐</t>
  </si>
  <si>
    <t>滑川</t>
  </si>
  <si>
    <t>春日　太陽</t>
  </si>
  <si>
    <t>春富</t>
  </si>
  <si>
    <t>6.02</t>
  </si>
  <si>
    <t>南信中学</t>
  </si>
  <si>
    <t>伊那</t>
  </si>
  <si>
    <t>浅見　剛志</t>
  </si>
  <si>
    <t>更北</t>
  </si>
  <si>
    <t>8.18</t>
  </si>
  <si>
    <t>北信選手権</t>
  </si>
  <si>
    <t>髙橋　　透</t>
  </si>
  <si>
    <t>大和</t>
  </si>
  <si>
    <t>城山</t>
  </si>
  <si>
    <t>竹村　昂浩</t>
  </si>
  <si>
    <t>永明</t>
  </si>
  <si>
    <t>全信州</t>
  </si>
  <si>
    <t>上田</t>
  </si>
  <si>
    <t>中野　駿也</t>
  </si>
  <si>
    <t>三国</t>
  </si>
  <si>
    <t>県民ｽﾎﾟｰﾂ祭</t>
  </si>
  <si>
    <t>越前</t>
  </si>
  <si>
    <t>大矢　貴史</t>
  </si>
  <si>
    <t>村井　哲也</t>
  </si>
  <si>
    <t>畠山　　薫</t>
  </si>
  <si>
    <t>飯山第一</t>
  </si>
  <si>
    <t>7.21</t>
  </si>
  <si>
    <t>通信大会</t>
  </si>
  <si>
    <t>寺島　康平</t>
  </si>
  <si>
    <t>茅野総体</t>
  </si>
  <si>
    <t>茅野</t>
  </si>
  <si>
    <t>影近　勇佑</t>
  </si>
  <si>
    <t>福光</t>
  </si>
  <si>
    <t>庭野　亨斗</t>
  </si>
  <si>
    <t>渡辺　宏志</t>
  </si>
  <si>
    <t>石田　翔太</t>
  </si>
  <si>
    <t>五十嵐　崇</t>
  </si>
  <si>
    <t>宗村　　伸</t>
  </si>
  <si>
    <t>土合　宏卓</t>
  </si>
  <si>
    <t>大門</t>
  </si>
  <si>
    <t>山本　貴大</t>
  </si>
  <si>
    <t>竹内　敦哉</t>
  </si>
  <si>
    <t>嶺村　鴻汰</t>
  </si>
  <si>
    <t>大町第一</t>
  </si>
  <si>
    <t>6.10</t>
  </si>
  <si>
    <t>中信中学</t>
  </si>
  <si>
    <t>間島麟太朗</t>
  </si>
  <si>
    <t>坂井輪</t>
  </si>
  <si>
    <t>新潟市総合西</t>
  </si>
  <si>
    <t>岩渕　達也</t>
  </si>
  <si>
    <t>佐々木</t>
  </si>
  <si>
    <t>山本　駿介</t>
  </si>
  <si>
    <t>山田　豊人</t>
  </si>
  <si>
    <t>五十嵐</t>
  </si>
  <si>
    <t>鈴木　健太</t>
  </si>
  <si>
    <t>飯山第三</t>
  </si>
  <si>
    <t>乙川　祥希</t>
  </si>
  <si>
    <t>佐々木　黎</t>
  </si>
  <si>
    <t>奥能登中学</t>
  </si>
  <si>
    <t>0.4</t>
  </si>
  <si>
    <t>深沢　宏之</t>
  </si>
  <si>
    <t>犀陵</t>
  </si>
  <si>
    <t>佐久間大和</t>
  </si>
  <si>
    <t>高井　智史</t>
  </si>
  <si>
    <t>塩沢</t>
  </si>
  <si>
    <t>池田　大介</t>
  </si>
  <si>
    <t>十日町･中魚</t>
  </si>
  <si>
    <t>南　　秀幸</t>
  </si>
  <si>
    <t>小松フェスタ①</t>
  </si>
  <si>
    <t>新森　徹</t>
  </si>
  <si>
    <t>平田　圭祐</t>
  </si>
  <si>
    <t>山下　大貴</t>
  </si>
  <si>
    <t>小林淳之介</t>
  </si>
  <si>
    <t>井上　広野</t>
  </si>
  <si>
    <t>三方</t>
  </si>
  <si>
    <t>鳴海　裕晃</t>
  </si>
  <si>
    <t>山の下</t>
  </si>
  <si>
    <t>勝井　敬之</t>
  </si>
  <si>
    <t>木下　泰輔</t>
  </si>
  <si>
    <t>北信越中学</t>
  </si>
  <si>
    <t>本間信太郎</t>
  </si>
  <si>
    <t>金井</t>
  </si>
  <si>
    <t>小林龍之介</t>
  </si>
  <si>
    <t>芦原</t>
  </si>
  <si>
    <t>平田　健祐</t>
  </si>
  <si>
    <t>上市</t>
  </si>
  <si>
    <t>山崎　仁愛</t>
  </si>
  <si>
    <t>桑原　拓人</t>
  </si>
  <si>
    <t>東小千谷</t>
  </si>
  <si>
    <t>中野　智基</t>
  </si>
  <si>
    <t>西田　康平</t>
  </si>
  <si>
    <t>下條　久佳</t>
  </si>
  <si>
    <t>木祖</t>
  </si>
  <si>
    <t>木曽総合大会</t>
  </si>
  <si>
    <t>大桑</t>
  </si>
  <si>
    <t>宮崎　壮矢</t>
  </si>
  <si>
    <t>三宅　広将</t>
  </si>
  <si>
    <t>畔上　恭平</t>
  </si>
  <si>
    <t>板倉</t>
  </si>
  <si>
    <t>今村　圭佑</t>
  </si>
  <si>
    <t>小保　祐人</t>
  </si>
  <si>
    <t>福井松陵</t>
  </si>
  <si>
    <t>二州地区</t>
  </si>
  <si>
    <t>敦賀</t>
  </si>
  <si>
    <t>山際　将貴</t>
  </si>
  <si>
    <t>白南</t>
  </si>
  <si>
    <t>池田　夏史</t>
  </si>
  <si>
    <t>西蒲･燕新人</t>
  </si>
  <si>
    <t>山本　大地</t>
  </si>
  <si>
    <t>栄</t>
  </si>
  <si>
    <t>北信記録会</t>
  </si>
  <si>
    <t>佐藤　　実</t>
  </si>
  <si>
    <t>五泉</t>
  </si>
  <si>
    <t>新潟</t>
  </si>
  <si>
    <t>胎内</t>
  </si>
  <si>
    <t>松尾</t>
  </si>
  <si>
    <t>加藤</t>
  </si>
  <si>
    <t>大野</t>
  </si>
  <si>
    <t>森</t>
  </si>
  <si>
    <t>南信選手権</t>
  </si>
  <si>
    <t>茅野</t>
  </si>
  <si>
    <t>杉山</t>
  </si>
  <si>
    <t>新井</t>
  </si>
  <si>
    <t>黒岩</t>
  </si>
  <si>
    <t>大森</t>
  </si>
  <si>
    <t>吉川</t>
  </si>
  <si>
    <t>市村</t>
  </si>
  <si>
    <t>相澤</t>
  </si>
  <si>
    <t>橋本</t>
  </si>
  <si>
    <t>中嶋</t>
  </si>
  <si>
    <t>北信越中学</t>
  </si>
  <si>
    <t>太田</t>
  </si>
  <si>
    <t>8.21</t>
  </si>
  <si>
    <t>飯田高陵</t>
  </si>
  <si>
    <t>林　</t>
  </si>
  <si>
    <t>胡桃澤</t>
  </si>
  <si>
    <t>渡邉</t>
  </si>
  <si>
    <t>牧内</t>
  </si>
  <si>
    <t>間嶋</t>
  </si>
  <si>
    <t>関原</t>
  </si>
  <si>
    <t>小川</t>
  </si>
  <si>
    <t>江端</t>
  </si>
  <si>
    <t>多田</t>
  </si>
  <si>
    <t>大野</t>
  </si>
  <si>
    <t>白倉</t>
  </si>
  <si>
    <t>加藤</t>
  </si>
  <si>
    <t>新枦</t>
  </si>
  <si>
    <t>斉藤</t>
  </si>
  <si>
    <t>肥田野</t>
  </si>
  <si>
    <t>渡部</t>
  </si>
  <si>
    <t>高橋</t>
  </si>
  <si>
    <t>北信予選</t>
  </si>
  <si>
    <t>穂高西</t>
  </si>
  <si>
    <t>宍戸</t>
  </si>
  <si>
    <t>二木</t>
  </si>
  <si>
    <t>東海林</t>
  </si>
  <si>
    <t>栗林</t>
  </si>
  <si>
    <t>池田晃</t>
  </si>
  <si>
    <t>池田舞</t>
  </si>
  <si>
    <t>万葉</t>
  </si>
  <si>
    <t>田中</t>
  </si>
  <si>
    <t>寺田</t>
  </si>
  <si>
    <t>林</t>
  </si>
  <si>
    <t>牧田</t>
  </si>
  <si>
    <t>朝日</t>
  </si>
  <si>
    <t>太田</t>
  </si>
  <si>
    <t>大滝</t>
  </si>
  <si>
    <t>富樫</t>
  </si>
  <si>
    <t>冨樫</t>
  </si>
  <si>
    <t>野田</t>
  </si>
  <si>
    <t>山本</t>
  </si>
  <si>
    <t>小島　将貴</t>
  </si>
  <si>
    <t>櫻ヶ岡</t>
  </si>
  <si>
    <t>1.4</t>
  </si>
  <si>
    <t>北信越中学</t>
  </si>
  <si>
    <t>松本</t>
  </si>
  <si>
    <t>胡桃澤裕之</t>
  </si>
  <si>
    <t>飯田高陵</t>
  </si>
  <si>
    <t>1.1</t>
  </si>
  <si>
    <t>小竹　康正</t>
  </si>
  <si>
    <t>後藤　祥太</t>
  </si>
  <si>
    <t>西田　貴光</t>
  </si>
  <si>
    <t>うのけ</t>
  </si>
  <si>
    <t>村田　光希</t>
  </si>
  <si>
    <t>兒玉　慶彦</t>
  </si>
  <si>
    <t>月潟</t>
  </si>
  <si>
    <t>島岡　智也</t>
  </si>
  <si>
    <t>2120</t>
  </si>
  <si>
    <t>関口　直人</t>
  </si>
  <si>
    <t>飯綱</t>
  </si>
  <si>
    <t>小林　勇輝</t>
  </si>
  <si>
    <t>柳町</t>
  </si>
  <si>
    <t>6.16</t>
  </si>
  <si>
    <t>関川　勝男</t>
  </si>
  <si>
    <t>山潟</t>
  </si>
  <si>
    <t>高平　勝也</t>
  </si>
  <si>
    <t>須坂東</t>
  </si>
  <si>
    <t>-0.1</t>
  </si>
  <si>
    <t>県総体</t>
  </si>
  <si>
    <t>2007北信越20傑　【男子100m】</t>
  </si>
  <si>
    <t>2007北信越20傑【男子200m】</t>
  </si>
  <si>
    <t>2007北信越20傑【男子400m】</t>
  </si>
  <si>
    <t>2007北信越20傑【男子800m】</t>
  </si>
  <si>
    <t>2007北信越20傑【男子1500m】</t>
  </si>
  <si>
    <t>2007北信越20傑【男子3000m】</t>
  </si>
  <si>
    <t>2007北信越20傑【男子110mH(0.914/9.14)】</t>
  </si>
  <si>
    <t>2007北信越20傑【男子4×100mR)】</t>
  </si>
  <si>
    <t>2007北信越20傑【男子走高跳】</t>
  </si>
  <si>
    <t>2007北信越20傑【男子棒高跳】</t>
  </si>
  <si>
    <t>2007北信越20傑【男子走幅跳】</t>
  </si>
  <si>
    <t>2007北信越20傑【男子四種競技】</t>
  </si>
  <si>
    <t>北海道・七飯大中山</t>
  </si>
  <si>
    <t>日産スタジアム</t>
  </si>
  <si>
    <t>仙台</t>
  </si>
  <si>
    <t>全国中学</t>
  </si>
  <si>
    <t>新潟ｽﾀ</t>
  </si>
  <si>
    <t>西部</t>
  </si>
  <si>
    <t>松本</t>
  </si>
  <si>
    <t>宮城</t>
  </si>
  <si>
    <t>日産ｽﾀ</t>
  </si>
  <si>
    <t>北信越中学</t>
  </si>
  <si>
    <t>西部</t>
  </si>
  <si>
    <t>新潟ｽﾀ</t>
  </si>
  <si>
    <t>全国中学</t>
  </si>
  <si>
    <t>西部</t>
  </si>
  <si>
    <t>長距離ｶｰﾆﾊﾞﾙ</t>
  </si>
  <si>
    <t>七尾</t>
  </si>
  <si>
    <t>通信大会</t>
  </si>
  <si>
    <t>宮城</t>
  </si>
  <si>
    <t>通信大会</t>
  </si>
  <si>
    <t>富山総</t>
  </si>
  <si>
    <t>北信越中学</t>
  </si>
  <si>
    <t>穴水</t>
  </si>
  <si>
    <t>ジュニア五輪</t>
  </si>
  <si>
    <t>ジュニア五輪</t>
  </si>
  <si>
    <t>通信大会</t>
  </si>
  <si>
    <t>混成大会</t>
  </si>
  <si>
    <t>松本</t>
  </si>
  <si>
    <t>北辰</t>
  </si>
  <si>
    <t>山中</t>
  </si>
  <si>
    <t>89.10.21</t>
  </si>
  <si>
    <t>01.07.07</t>
  </si>
  <si>
    <t>88.07.29</t>
  </si>
  <si>
    <t>00.07.09</t>
  </si>
  <si>
    <t>2.0</t>
  </si>
  <si>
    <t>2.0</t>
  </si>
  <si>
    <t>2.0</t>
  </si>
  <si>
    <t>富山</t>
  </si>
  <si>
    <t>2.0</t>
  </si>
  <si>
    <t>93.10.31</t>
  </si>
  <si>
    <t>03.10.24</t>
  </si>
  <si>
    <t>ﾗﾝｸ</t>
  </si>
  <si>
    <t>0.0</t>
  </si>
  <si>
    <t>新潟ｽﾀ</t>
  </si>
  <si>
    <t>金沢</t>
  </si>
  <si>
    <t>6.03</t>
  </si>
  <si>
    <t>06.08.21</t>
  </si>
  <si>
    <t>90.07.22</t>
  </si>
  <si>
    <t>92.08.21</t>
  </si>
  <si>
    <t>ﾗﾝｸ</t>
  </si>
  <si>
    <t>緑</t>
  </si>
  <si>
    <t>泉</t>
  </si>
  <si>
    <t>高松</t>
  </si>
  <si>
    <t>五福</t>
  </si>
  <si>
    <t>8.03</t>
  </si>
  <si>
    <t>1.53.15</t>
  </si>
  <si>
    <t>83.08.28</t>
  </si>
  <si>
    <t>1.53.15</t>
  </si>
  <si>
    <t>刈羽</t>
  </si>
  <si>
    <t>城東</t>
  </si>
  <si>
    <t>南</t>
  </si>
  <si>
    <t>真野</t>
  </si>
  <si>
    <t>舟栄</t>
  </si>
  <si>
    <t>新潟第一</t>
  </si>
  <si>
    <t>白根第一</t>
  </si>
  <si>
    <t>本丸</t>
  </si>
  <si>
    <t>下条</t>
  </si>
  <si>
    <t>金沢錦丘</t>
  </si>
  <si>
    <t>五泉</t>
  </si>
  <si>
    <t>見附</t>
  </si>
  <si>
    <t>大崎</t>
  </si>
  <si>
    <t>柿村　　隼</t>
  </si>
  <si>
    <t>小矢部</t>
  </si>
  <si>
    <t>3.56.2</t>
  </si>
  <si>
    <t>83.09.18</t>
  </si>
  <si>
    <t>3.56.2</t>
  </si>
  <si>
    <t>ﾗﾝｸ</t>
  </si>
  <si>
    <t>日産ｽﾀ</t>
  </si>
  <si>
    <t>ジュニア五輪</t>
  </si>
  <si>
    <t>日産ｽﾀ</t>
  </si>
  <si>
    <t>8.23.80</t>
  </si>
  <si>
    <t>05.10.29</t>
  </si>
  <si>
    <t>長距離ｶｰﾆﾊﾞﾙ</t>
  </si>
  <si>
    <t>布水</t>
  </si>
  <si>
    <t>金沢</t>
  </si>
  <si>
    <t>静岡長距離記</t>
  </si>
  <si>
    <t>ﾋﾞｯｸﾌｪｽﾀ記</t>
  </si>
  <si>
    <t>新潟ｽﾀ</t>
  </si>
  <si>
    <t>東部</t>
  </si>
  <si>
    <t>9.03</t>
  </si>
  <si>
    <t>06.08.21</t>
  </si>
  <si>
    <t>02.08.22</t>
  </si>
  <si>
    <t>穴水</t>
  </si>
  <si>
    <t>小矢部</t>
  </si>
  <si>
    <t>0.0</t>
  </si>
  <si>
    <t>矢澤　　航</t>
  </si>
  <si>
    <t>4×100mR</t>
  </si>
  <si>
    <t>緑</t>
  </si>
  <si>
    <t>今井</t>
  </si>
  <si>
    <t>廣上</t>
  </si>
  <si>
    <t>坂野</t>
  </si>
  <si>
    <t>島田</t>
  </si>
  <si>
    <t>4×100mR</t>
  </si>
  <si>
    <t>4×100mR</t>
  </si>
  <si>
    <t>新潟ｽﾀ</t>
  </si>
  <si>
    <t>4×100mR</t>
  </si>
  <si>
    <t>4×200mR</t>
  </si>
  <si>
    <t>4×100mR</t>
  </si>
  <si>
    <t>三田</t>
  </si>
  <si>
    <t>広田</t>
  </si>
  <si>
    <t>大笹</t>
  </si>
  <si>
    <t>影近</t>
  </si>
  <si>
    <t>五福</t>
  </si>
  <si>
    <t>2m10</t>
  </si>
  <si>
    <t>86.11.02</t>
  </si>
  <si>
    <t>2m02</t>
  </si>
  <si>
    <t>84.10.28</t>
  </si>
  <si>
    <t>96.10.27</t>
  </si>
  <si>
    <t>ﾗﾝｸ</t>
  </si>
  <si>
    <t>新潟ｽﾀ</t>
  </si>
  <si>
    <t>ジュニア五輪</t>
  </si>
  <si>
    <t>長岡ｽﾌﾟﾘﾝﾄ記</t>
  </si>
  <si>
    <t>中島</t>
  </si>
  <si>
    <t>松陽</t>
  </si>
  <si>
    <t>富山総</t>
  </si>
  <si>
    <t>4m92</t>
  </si>
  <si>
    <t>04.10.17</t>
  </si>
  <si>
    <t>4m70</t>
  </si>
  <si>
    <t>01.08.22</t>
  </si>
  <si>
    <t>ﾗﾝｸ</t>
  </si>
  <si>
    <t>柏刈中学校記</t>
  </si>
  <si>
    <t>小矢部</t>
  </si>
  <si>
    <t>富山総</t>
  </si>
  <si>
    <t>小矢部</t>
  </si>
  <si>
    <t>清泉</t>
  </si>
  <si>
    <t>7m32</t>
  </si>
  <si>
    <t>92.08.16</t>
  </si>
  <si>
    <t>6m99</t>
  </si>
  <si>
    <t>99.10.02</t>
  </si>
  <si>
    <t>新潟市総合西</t>
  </si>
  <si>
    <t>8.07</t>
  </si>
  <si>
    <t>穴水</t>
  </si>
  <si>
    <t>丸内</t>
  </si>
  <si>
    <t>東部</t>
  </si>
  <si>
    <t>日産ｽﾀ</t>
  </si>
  <si>
    <t>小松</t>
  </si>
  <si>
    <t>16m70</t>
  </si>
  <si>
    <t>06.10.28</t>
  </si>
  <si>
    <t>14m17</t>
  </si>
  <si>
    <t>06.07.15</t>
  </si>
  <si>
    <t>羽咋</t>
  </si>
  <si>
    <t>6.03</t>
  </si>
  <si>
    <t>砲丸投5k</t>
  </si>
  <si>
    <t>清泉</t>
  </si>
  <si>
    <t>砲丸投5k</t>
  </si>
  <si>
    <t>日産ｽﾀ</t>
  </si>
  <si>
    <t>8.01</t>
  </si>
  <si>
    <t>下越記録会②</t>
  </si>
  <si>
    <t>新潟ｽﾀ</t>
  </si>
  <si>
    <t>0.0</t>
  </si>
  <si>
    <t>五福</t>
  </si>
  <si>
    <t>0.0</t>
  </si>
  <si>
    <t>金石</t>
  </si>
  <si>
    <t>1.0</t>
  </si>
  <si>
    <t>清泉</t>
  </si>
  <si>
    <t>松陽</t>
  </si>
  <si>
    <t>全　国　　　3054点　　　中村　　仁　　　兵庫・播磨南　　04.08.23　敷島</t>
  </si>
  <si>
    <t>北信越　　　2829点　　　玉木　勝弘　　　新潟・下山　　　04.08.23　敷島</t>
  </si>
  <si>
    <t>為末　　大</t>
  </si>
  <si>
    <t>ﾗﾝｸ</t>
  </si>
  <si>
    <t>2.0</t>
  </si>
  <si>
    <t>長谷川優樹</t>
  </si>
  <si>
    <t>西畑　　匡</t>
  </si>
  <si>
    <t>全　国</t>
  </si>
  <si>
    <t>東和</t>
  </si>
  <si>
    <t>野内由太郎</t>
  </si>
  <si>
    <t>永井　秀篤</t>
  </si>
  <si>
    <t>大住　　和</t>
  </si>
  <si>
    <t>富山・城端</t>
  </si>
  <si>
    <t>8.30.87</t>
  </si>
  <si>
    <t>永井　秀篤</t>
  </si>
  <si>
    <t>07.10.28</t>
  </si>
  <si>
    <t>7.01</t>
  </si>
  <si>
    <t>ジュニア五輪</t>
  </si>
  <si>
    <t>日産ｽﾀ</t>
  </si>
  <si>
    <t>高木　　駿</t>
  </si>
  <si>
    <t>北信越　　43"47　村山・岡田・駒田・黒川　　　新潟・小針　　　　　03.08.22  厚別</t>
  </si>
  <si>
    <t>7.14</t>
  </si>
  <si>
    <t>志賀</t>
  </si>
  <si>
    <t>菊池　　毅</t>
  </si>
  <si>
    <t>藤井健太郎</t>
  </si>
  <si>
    <t>高岡</t>
  </si>
  <si>
    <t>100mＨ 14.13 - SP 13.82 - HJ 1.85 - 400m 52.37</t>
  </si>
  <si>
    <t>100mＨ 14.87 - SP 16.26 - HJ 1.70 - 400m 56.15</t>
  </si>
  <si>
    <t>北信越新記録</t>
  </si>
  <si>
    <t>2007北信越20傑【男子砲丸投(5.0kg)】</t>
  </si>
  <si>
    <t>0.0</t>
  </si>
  <si>
    <t>征矢野大</t>
  </si>
  <si>
    <t>征矢野倭</t>
  </si>
  <si>
    <t>柳　　明良</t>
  </si>
  <si>
    <r>
      <t>池上洋</t>
    </r>
    <r>
      <rPr>
        <b/>
        <sz val="11"/>
        <rFont val="ＭＳ ゴシック"/>
        <family val="3"/>
      </rPr>
      <t>二</t>
    </r>
    <r>
      <rPr>
        <sz val="11"/>
        <rFont val="ＭＳ 明朝"/>
        <family val="1"/>
      </rPr>
      <t>郎</t>
    </r>
  </si>
  <si>
    <t>全　国　　42"77  金内・田嶋・梶・深谷　　　　福島・白河二　　　　04.08.25　敷島 　　</t>
  </si>
  <si>
    <t>門前</t>
  </si>
  <si>
    <t>上越秋季記</t>
  </si>
  <si>
    <t>上越秋季記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</si>
</sst>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_);[Red]\(0\)"/>
    <numFmt numFmtId="181" formatCode="0.00_);[Red]\(0.00\)"/>
    <numFmt numFmtId="182" formatCode="0.0_ "/>
    <numFmt numFmtId="183" formatCode="##&quot;秒&quot;##"/>
    <numFmt numFmtId="184" formatCode="##&quot;ｍ&quot;##"/>
    <numFmt numFmtId="185" formatCode="#&quot;分&quot;##&quot;秒&quot;##"/>
    <numFmt numFmtId="186" formatCode="##&quot;秒&quot;#"/>
  </numFmts>
  <fonts count="1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medium"/>
      <top style="thin">
        <color indexed="8"/>
      </top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vertical="top" shrinkToFit="1"/>
    </xf>
    <xf numFmtId="0" fontId="12" fillId="0" borderId="1" xfId="0" applyNumberFormat="1" applyFont="1" applyBorder="1" applyAlignment="1">
      <alignment horizontal="center" vertical="center" shrinkToFit="1"/>
    </xf>
    <xf numFmtId="0" fontId="12" fillId="0" borderId="2" xfId="0" applyNumberFormat="1" applyFont="1" applyBorder="1" applyAlignment="1">
      <alignment vertical="top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/>
    </xf>
    <xf numFmtId="0" fontId="12" fillId="0" borderId="8" xfId="0" applyNumberFormat="1" applyFont="1" applyBorder="1" applyAlignment="1">
      <alignment/>
    </xf>
    <xf numFmtId="49" fontId="12" fillId="0" borderId="8" xfId="0" applyNumberFormat="1" applyFont="1" applyBorder="1" applyAlignment="1">
      <alignment horizontal="right" vertical="center"/>
    </xf>
    <xf numFmtId="0" fontId="12" fillId="0" borderId="8" xfId="0" applyNumberFormat="1" applyFont="1" applyBorder="1" applyAlignment="1">
      <alignment horizontal="left" vertical="center"/>
    </xf>
    <xf numFmtId="1" fontId="12" fillId="0" borderId="8" xfId="0" applyNumberFormat="1" applyFont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2" fillId="0" borderId="9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right" vertical="center"/>
    </xf>
    <xf numFmtId="49" fontId="12" fillId="3" borderId="11" xfId="0" applyNumberFormat="1" applyFont="1" applyFill="1" applyBorder="1" applyAlignment="1">
      <alignment horizontal="right" vertical="center"/>
    </xf>
    <xf numFmtId="0" fontId="12" fillId="3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1" fontId="12" fillId="3" borderId="11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left" vertical="center"/>
    </xf>
    <xf numFmtId="1" fontId="12" fillId="0" borderId="14" xfId="0" applyNumberFormat="1" applyFont="1" applyBorder="1" applyAlignment="1">
      <alignment horizontal="center" vertical="center"/>
    </xf>
    <xf numFmtId="0" fontId="12" fillId="3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Border="1" applyAlignment="1">
      <alignment/>
    </xf>
    <xf numFmtId="0" fontId="12" fillId="0" borderId="16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49" fontId="12" fillId="0" borderId="17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left" vertical="center"/>
    </xf>
    <xf numFmtId="1" fontId="12" fillId="0" borderId="17" xfId="0" applyNumberFormat="1" applyFont="1" applyBorder="1" applyAlignment="1">
      <alignment horizontal="center" vertical="center"/>
    </xf>
    <xf numFmtId="0" fontId="12" fillId="3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Border="1" applyAlignment="1">
      <alignment/>
    </xf>
    <xf numFmtId="0" fontId="14" fillId="0" borderId="11" xfId="0" applyFont="1" applyFill="1" applyBorder="1" applyAlignment="1">
      <alignment horizontal="left" vertical="center"/>
    </xf>
    <xf numFmtId="49" fontId="12" fillId="0" borderId="17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right"/>
    </xf>
    <xf numFmtId="0" fontId="12" fillId="0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/>
    </xf>
    <xf numFmtId="0" fontId="12" fillId="0" borderId="21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right" vertical="center"/>
    </xf>
    <xf numFmtId="0" fontId="12" fillId="0" borderId="22" xfId="0" applyNumberFormat="1" applyFont="1" applyBorder="1" applyAlignment="1">
      <alignment horizontal="left" vertical="center"/>
    </xf>
    <xf numFmtId="0" fontId="12" fillId="0" borderId="21" xfId="0" applyNumberFormat="1" applyFont="1" applyBorder="1" applyAlignment="1">
      <alignment horizontal="left" vertical="center"/>
    </xf>
    <xf numFmtId="1" fontId="12" fillId="0" borderId="21" xfId="0" applyNumberFormat="1" applyFont="1" applyBorder="1" applyAlignment="1">
      <alignment horizontal="center" vertical="center"/>
    </xf>
    <xf numFmtId="0" fontId="12" fillId="3" borderId="21" xfId="0" applyNumberFormat="1" applyFont="1" applyFill="1" applyBorder="1" applyAlignment="1">
      <alignment horizontal="center" vertical="center"/>
    </xf>
    <xf numFmtId="0" fontId="12" fillId="0" borderId="23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49" fontId="12" fillId="0" borderId="25" xfId="0" applyNumberFormat="1" applyFont="1" applyBorder="1" applyAlignment="1">
      <alignment horizontal="right" vertical="center"/>
    </xf>
    <xf numFmtId="0" fontId="12" fillId="0" borderId="3" xfId="0" applyNumberFormat="1" applyFont="1" applyBorder="1" applyAlignment="1">
      <alignment horizontal="left" vertical="center"/>
    </xf>
    <xf numFmtId="0" fontId="12" fillId="0" borderId="25" xfId="0" applyNumberFormat="1" applyFont="1" applyBorder="1" applyAlignment="1">
      <alignment horizontal="left" vertical="center"/>
    </xf>
    <xf numFmtId="1" fontId="12" fillId="0" borderId="25" xfId="0" applyNumberFormat="1" applyFont="1" applyBorder="1" applyAlignment="1">
      <alignment horizontal="center" vertical="center"/>
    </xf>
    <xf numFmtId="0" fontId="12" fillId="3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right"/>
    </xf>
    <xf numFmtId="179" fontId="12" fillId="0" borderId="0" xfId="0" applyNumberFormat="1" applyFont="1" applyAlignment="1">
      <alignment/>
    </xf>
    <xf numFmtId="179" fontId="12" fillId="0" borderId="5" xfId="0" applyNumberFormat="1" applyFont="1" applyBorder="1" applyAlignment="1">
      <alignment horizontal="center"/>
    </xf>
    <xf numFmtId="177" fontId="12" fillId="3" borderId="8" xfId="0" applyNumberFormat="1" applyFont="1" applyFill="1" applyBorder="1" applyAlignment="1">
      <alignment horizontal="right" vertical="center"/>
    </xf>
    <xf numFmtId="0" fontId="12" fillId="3" borderId="8" xfId="0" applyNumberFormat="1" applyFont="1" applyFill="1" applyBorder="1" applyAlignment="1">
      <alignment horizontal="left" vertical="center"/>
    </xf>
    <xf numFmtId="1" fontId="12" fillId="3" borderId="8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right" vertical="center"/>
    </xf>
    <xf numFmtId="177" fontId="12" fillId="3" borderId="11" xfId="0" applyNumberFormat="1" applyFont="1" applyFill="1" applyBorder="1" applyAlignment="1">
      <alignment horizontal="right" vertical="center"/>
    </xf>
    <xf numFmtId="177" fontId="12" fillId="0" borderId="14" xfId="0" applyNumberFormat="1" applyFont="1" applyBorder="1" applyAlignment="1">
      <alignment horizontal="right" vertical="center"/>
    </xf>
    <xf numFmtId="0" fontId="12" fillId="3" borderId="14" xfId="0" applyNumberFormat="1" applyFont="1" applyFill="1" applyBorder="1" applyAlignment="1">
      <alignment horizontal="left" vertical="center"/>
    </xf>
    <xf numFmtId="177" fontId="12" fillId="0" borderId="17" xfId="0" applyNumberFormat="1" applyFont="1" applyBorder="1" applyAlignment="1">
      <alignment horizontal="right" vertical="center"/>
    </xf>
    <xf numFmtId="0" fontId="12" fillId="3" borderId="17" xfId="0" applyNumberFormat="1" applyFont="1" applyFill="1" applyBorder="1" applyAlignment="1">
      <alignment horizontal="left" vertical="center"/>
    </xf>
    <xf numFmtId="177" fontId="12" fillId="0" borderId="11" xfId="0" applyNumberFormat="1" applyFont="1" applyBorder="1" applyAlignment="1">
      <alignment horizontal="right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/>
    </xf>
    <xf numFmtId="0" fontId="12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NumberFormat="1" applyFont="1" applyBorder="1" applyAlignment="1">
      <alignment horizontal="center"/>
    </xf>
    <xf numFmtId="0" fontId="12" fillId="3" borderId="1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28" xfId="0" applyNumberFormat="1" applyFont="1" applyBorder="1" applyAlignment="1">
      <alignment/>
    </xf>
    <xf numFmtId="0" fontId="12" fillId="0" borderId="29" xfId="0" applyNumberFormat="1" applyFont="1" applyBorder="1" applyAlignment="1">
      <alignment/>
    </xf>
    <xf numFmtId="0" fontId="12" fillId="0" borderId="30" xfId="0" applyNumberFormat="1" applyFont="1" applyBorder="1" applyAlignment="1">
      <alignment/>
    </xf>
    <xf numFmtId="49" fontId="12" fillId="0" borderId="30" xfId="0" applyNumberFormat="1" applyFont="1" applyBorder="1" applyAlignment="1">
      <alignment horizontal="right" vertical="center"/>
    </xf>
    <xf numFmtId="177" fontId="12" fillId="0" borderId="30" xfId="0" applyNumberFormat="1" applyFont="1" applyBorder="1" applyAlignment="1">
      <alignment horizontal="right" vertical="center"/>
    </xf>
    <xf numFmtId="0" fontId="12" fillId="0" borderId="30" xfId="0" applyNumberFormat="1" applyFont="1" applyBorder="1" applyAlignment="1">
      <alignment horizontal="left" vertical="center"/>
    </xf>
    <xf numFmtId="1" fontId="12" fillId="0" borderId="30" xfId="0" applyNumberFormat="1" applyFont="1" applyBorder="1" applyAlignment="1">
      <alignment horizontal="center" vertical="center"/>
    </xf>
    <xf numFmtId="0" fontId="12" fillId="3" borderId="30" xfId="0" applyNumberFormat="1" applyFont="1" applyFill="1" applyBorder="1" applyAlignment="1">
      <alignment horizontal="center" vertical="center"/>
    </xf>
    <xf numFmtId="0" fontId="12" fillId="0" borderId="31" xfId="0" applyNumberFormat="1" applyFont="1" applyBorder="1" applyAlignment="1">
      <alignment/>
    </xf>
    <xf numFmtId="0" fontId="12" fillId="0" borderId="17" xfId="0" applyFont="1" applyBorder="1" applyAlignment="1">
      <alignment/>
    </xf>
    <xf numFmtId="177" fontId="12" fillId="0" borderId="11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0" fontId="12" fillId="0" borderId="19" xfId="0" applyNumberFormat="1" applyFont="1" applyBorder="1" applyAlignment="1">
      <alignment horizontal="left" vertical="center"/>
    </xf>
    <xf numFmtId="1" fontId="12" fillId="0" borderId="19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49" fontId="12" fillId="0" borderId="33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/>
    </xf>
    <xf numFmtId="0" fontId="12" fillId="0" borderId="33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NumberFormat="1" applyFont="1" applyBorder="1" applyAlignment="1">
      <alignment horizontal="center" vertical="top" shrinkToFit="1"/>
    </xf>
    <xf numFmtId="0" fontId="12" fillId="0" borderId="0" xfId="0" applyNumberFormat="1" applyFont="1" applyBorder="1" applyAlignment="1">
      <alignment horizontal="center" vertical="top" shrinkToFit="1"/>
    </xf>
    <xf numFmtId="177" fontId="14" fillId="0" borderId="8" xfId="0" applyNumberFormat="1" applyFont="1" applyBorder="1" applyAlignment="1">
      <alignment vertical="center"/>
    </xf>
    <xf numFmtId="0" fontId="14" fillId="0" borderId="8" xfId="0" applyNumberFormat="1" applyFont="1" applyBorder="1" applyAlignment="1">
      <alignment horizontal="left" vertical="center"/>
    </xf>
    <xf numFmtId="0" fontId="14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17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11" xfId="0" applyNumberFormat="1" applyFont="1" applyBorder="1" applyAlignment="1">
      <alignment horizontal="left" vertical="center"/>
    </xf>
    <xf numFmtId="177" fontId="14" fillId="0" borderId="14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horizontal="left" vertical="center"/>
    </xf>
    <xf numFmtId="0" fontId="14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vertical="center"/>
    </xf>
    <xf numFmtId="2" fontId="12" fillId="0" borderId="17" xfId="0" applyNumberFormat="1" applyFont="1" applyBorder="1" applyAlignment="1">
      <alignment horizontal="left" vertical="center"/>
    </xf>
    <xf numFmtId="177" fontId="14" fillId="0" borderId="11" xfId="0" applyNumberFormat="1" applyFont="1" applyBorder="1" applyAlignment="1">
      <alignment vertical="center"/>
    </xf>
    <xf numFmtId="179" fontId="12" fillId="0" borderId="17" xfId="0" applyNumberFormat="1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9" xfId="0" applyNumberFormat="1" applyFont="1" applyBorder="1" applyAlignment="1">
      <alignment vertical="center"/>
    </xf>
    <xf numFmtId="49" fontId="12" fillId="3" borderId="19" xfId="0" applyNumberFormat="1" applyFont="1" applyFill="1" applyBorder="1" applyAlignment="1">
      <alignment horizontal="right" vertical="center"/>
    </xf>
    <xf numFmtId="0" fontId="12" fillId="3" borderId="19" xfId="0" applyNumberFormat="1" applyFont="1" applyFill="1" applyBorder="1" applyAlignment="1">
      <alignment horizontal="left" vertical="center"/>
    </xf>
    <xf numFmtId="49" fontId="12" fillId="3" borderId="17" xfId="0" applyNumberFormat="1" applyFont="1" applyFill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0" fontId="12" fillId="0" borderId="35" xfId="0" applyNumberFormat="1" applyFont="1" applyBorder="1" applyAlignment="1">
      <alignment/>
    </xf>
    <xf numFmtId="0" fontId="12" fillId="0" borderId="36" xfId="0" applyNumberFormat="1" applyFont="1" applyBorder="1" applyAlignment="1">
      <alignment/>
    </xf>
    <xf numFmtId="49" fontId="12" fillId="0" borderId="36" xfId="0" applyNumberFormat="1" applyFont="1" applyBorder="1" applyAlignment="1">
      <alignment horizontal="right"/>
    </xf>
    <xf numFmtId="177" fontId="12" fillId="0" borderId="36" xfId="0" applyNumberFormat="1" applyFont="1" applyBorder="1" applyAlignment="1">
      <alignment horizontal="right" vertical="center"/>
    </xf>
    <xf numFmtId="0" fontId="12" fillId="0" borderId="36" xfId="0" applyNumberFormat="1" applyFont="1" applyBorder="1" applyAlignment="1">
      <alignment horizontal="center"/>
    </xf>
    <xf numFmtId="0" fontId="12" fillId="3" borderId="36" xfId="0" applyNumberFormat="1" applyFont="1" applyFill="1" applyBorder="1" applyAlignment="1">
      <alignment horizontal="center" vertical="center"/>
    </xf>
    <xf numFmtId="0" fontId="12" fillId="0" borderId="37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3" xfId="0" applyNumberFormat="1" applyFont="1" applyBorder="1" applyAlignment="1">
      <alignment horizontal="center" vertical="center" shrinkToFit="1"/>
    </xf>
    <xf numFmtId="177" fontId="12" fillId="0" borderId="8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/>
    </xf>
    <xf numFmtId="49" fontId="12" fillId="3" borderId="14" xfId="0" applyNumberFormat="1" applyFont="1" applyFill="1" applyBorder="1" applyAlignment="1">
      <alignment horizontal="right" vertical="center"/>
    </xf>
    <xf numFmtId="177" fontId="12" fillId="3" borderId="17" xfId="0" applyNumberFormat="1" applyFont="1" applyFill="1" applyBorder="1" applyAlignment="1">
      <alignment horizontal="right" vertical="center"/>
    </xf>
    <xf numFmtId="1" fontId="12" fillId="3" borderId="17" xfId="0" applyNumberFormat="1" applyFont="1" applyFill="1" applyBorder="1" applyAlignment="1">
      <alignment horizontal="center" vertical="center"/>
    </xf>
    <xf numFmtId="177" fontId="12" fillId="0" borderId="11" xfId="0" applyNumberFormat="1" applyFont="1" applyBorder="1" applyAlignment="1">
      <alignment vertical="center"/>
    </xf>
    <xf numFmtId="0" fontId="12" fillId="0" borderId="38" xfId="0" applyNumberFormat="1" applyFont="1" applyBorder="1" applyAlignment="1">
      <alignment/>
    </xf>
    <xf numFmtId="0" fontId="12" fillId="0" borderId="39" xfId="0" applyNumberFormat="1" applyFont="1" applyBorder="1" applyAlignment="1">
      <alignment/>
    </xf>
    <xf numFmtId="49" fontId="12" fillId="0" borderId="39" xfId="0" applyNumberFormat="1" applyFont="1" applyBorder="1" applyAlignment="1">
      <alignment horizontal="right"/>
    </xf>
    <xf numFmtId="177" fontId="12" fillId="0" borderId="39" xfId="0" applyNumberFormat="1" applyFont="1" applyBorder="1" applyAlignment="1">
      <alignment horizontal="right" vertical="center"/>
    </xf>
    <xf numFmtId="0" fontId="12" fillId="0" borderId="39" xfId="0" applyNumberFormat="1" applyFont="1" applyBorder="1" applyAlignment="1">
      <alignment horizontal="center"/>
    </xf>
    <xf numFmtId="0" fontId="12" fillId="3" borderId="39" xfId="0" applyNumberFormat="1" applyFont="1" applyFill="1" applyBorder="1" applyAlignment="1">
      <alignment horizontal="center" vertical="center"/>
    </xf>
    <xf numFmtId="0" fontId="12" fillId="0" borderId="40" xfId="0" applyNumberFormat="1" applyFont="1" applyBorder="1" applyAlignment="1">
      <alignment/>
    </xf>
    <xf numFmtId="177" fontId="12" fillId="0" borderId="17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top" shrinkToFit="1"/>
    </xf>
    <xf numFmtId="0" fontId="12" fillId="0" borderId="41" xfId="0" applyNumberFormat="1" applyFont="1" applyBorder="1" applyAlignment="1">
      <alignment/>
    </xf>
    <xf numFmtId="0" fontId="12" fillId="0" borderId="42" xfId="0" applyNumberFormat="1" applyFont="1" applyBorder="1" applyAlignment="1">
      <alignment/>
    </xf>
    <xf numFmtId="49" fontId="12" fillId="0" borderId="42" xfId="0" applyNumberFormat="1" applyFont="1" applyBorder="1" applyAlignment="1">
      <alignment horizontal="right"/>
    </xf>
    <xf numFmtId="177" fontId="12" fillId="0" borderId="42" xfId="0" applyNumberFormat="1" applyFont="1" applyBorder="1" applyAlignment="1">
      <alignment horizontal="right" vertical="center"/>
    </xf>
    <xf numFmtId="0" fontId="12" fillId="0" borderId="42" xfId="0" applyNumberFormat="1" applyFont="1" applyBorder="1" applyAlignment="1">
      <alignment horizontal="center"/>
    </xf>
    <xf numFmtId="0" fontId="12" fillId="3" borderId="42" xfId="0" applyNumberFormat="1" applyFont="1" applyFill="1" applyBorder="1" applyAlignment="1">
      <alignment horizontal="center" vertical="center"/>
    </xf>
    <xf numFmtId="0" fontId="12" fillId="0" borderId="43" xfId="0" applyNumberFormat="1" applyFont="1" applyBorder="1" applyAlignment="1">
      <alignment/>
    </xf>
    <xf numFmtId="177" fontId="12" fillId="0" borderId="36" xfId="0" applyNumberFormat="1" applyFont="1" applyBorder="1" applyAlignment="1">
      <alignment/>
    </xf>
    <xf numFmtId="0" fontId="12" fillId="0" borderId="44" xfId="0" applyNumberFormat="1" applyFont="1" applyBorder="1" applyAlignment="1">
      <alignment/>
    </xf>
    <xf numFmtId="0" fontId="12" fillId="0" borderId="45" xfId="0" applyNumberFormat="1" applyFont="1" applyBorder="1" applyAlignment="1">
      <alignment/>
    </xf>
    <xf numFmtId="49" fontId="12" fillId="0" borderId="45" xfId="0" applyNumberFormat="1" applyFont="1" applyBorder="1" applyAlignment="1">
      <alignment horizontal="right"/>
    </xf>
    <xf numFmtId="177" fontId="12" fillId="0" borderId="45" xfId="0" applyNumberFormat="1" applyFont="1" applyBorder="1" applyAlignment="1">
      <alignment/>
    </xf>
    <xf numFmtId="0" fontId="12" fillId="0" borderId="45" xfId="0" applyNumberFormat="1" applyFont="1" applyBorder="1" applyAlignment="1">
      <alignment horizontal="center"/>
    </xf>
    <xf numFmtId="0" fontId="12" fillId="0" borderId="46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12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/>
    </xf>
    <xf numFmtId="49" fontId="12" fillId="0" borderId="0" xfId="0" applyNumberFormat="1" applyFont="1" applyAlignment="1">
      <alignment/>
    </xf>
    <xf numFmtId="49" fontId="12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/>
    </xf>
    <xf numFmtId="49" fontId="12" fillId="0" borderId="17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right" vertical="center"/>
    </xf>
    <xf numFmtId="0" fontId="14" fillId="0" borderId="17" xfId="0" applyNumberFormat="1" applyFont="1" applyBorder="1" applyAlignment="1">
      <alignment horizontal="left" vertical="center"/>
    </xf>
    <xf numFmtId="0" fontId="14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/>
    </xf>
    <xf numFmtId="0" fontId="12" fillId="0" borderId="14" xfId="0" applyFont="1" applyBorder="1" applyAlignment="1">
      <alignment horizontal="center"/>
    </xf>
    <xf numFmtId="177" fontId="14" fillId="0" borderId="17" xfId="0" applyNumberFormat="1" applyFont="1" applyBorder="1" applyAlignment="1">
      <alignment vertical="center"/>
    </xf>
    <xf numFmtId="0" fontId="14" fillId="0" borderId="17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12" fillId="0" borderId="45" xfId="0" applyNumberFormat="1" applyFont="1" applyBorder="1" applyAlignment="1">
      <alignment/>
    </xf>
    <xf numFmtId="49" fontId="12" fillId="0" borderId="45" xfId="0" applyNumberFormat="1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5" xfId="0" applyFont="1" applyBorder="1" applyAlignment="1">
      <alignment horizontal="center"/>
    </xf>
    <xf numFmtId="0" fontId="12" fillId="3" borderId="45" xfId="0" applyNumberFormat="1" applyFont="1" applyFill="1" applyBorder="1" applyAlignment="1">
      <alignment horizontal="center" vertical="center"/>
    </xf>
    <xf numFmtId="49" fontId="12" fillId="3" borderId="45" xfId="0" applyNumberFormat="1" applyFont="1" applyFill="1" applyBorder="1" applyAlignment="1">
      <alignment horizontal="right" vertical="center"/>
    </xf>
    <xf numFmtId="0" fontId="12" fillId="3" borderId="45" xfId="0" applyNumberFormat="1" applyFont="1" applyFill="1" applyBorder="1" applyAlignment="1">
      <alignment horizontal="left" vertical="center"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/>
    </xf>
    <xf numFmtId="1" fontId="12" fillId="3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177" fontId="15" fillId="0" borderId="8" xfId="0" applyNumberFormat="1" applyFont="1" applyFill="1" applyBorder="1" applyAlignment="1">
      <alignment vertical="center"/>
    </xf>
    <xf numFmtId="0" fontId="15" fillId="0" borderId="8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right" vertical="center"/>
    </xf>
    <xf numFmtId="49" fontId="12" fillId="0" borderId="8" xfId="0" applyNumberFormat="1" applyFont="1" applyBorder="1" applyAlignment="1">
      <alignment horizontal="right"/>
    </xf>
    <xf numFmtId="0" fontId="12" fillId="0" borderId="8" xfId="0" applyFont="1" applyFill="1" applyBorder="1" applyAlignment="1">
      <alignment/>
    </xf>
    <xf numFmtId="0" fontId="12" fillId="0" borderId="8" xfId="0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Alignment="1">
      <alignment/>
    </xf>
    <xf numFmtId="0" fontId="12" fillId="0" borderId="56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179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right"/>
    </xf>
    <xf numFmtId="0" fontId="12" fillId="0" borderId="60" xfId="0" applyNumberFormat="1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60" xfId="0" applyNumberFormat="1" applyFont="1" applyBorder="1" applyAlignment="1">
      <alignment horizontal="center"/>
    </xf>
    <xf numFmtId="49" fontId="12" fillId="0" borderId="60" xfId="0" applyNumberFormat="1" applyFont="1" applyBorder="1" applyAlignment="1">
      <alignment horizontal="right"/>
    </xf>
    <xf numFmtId="0" fontId="12" fillId="0" borderId="60" xfId="0" applyNumberFormat="1" applyFont="1" applyBorder="1" applyAlignment="1">
      <alignment horizontal="left" shrinkToFit="1"/>
    </xf>
    <xf numFmtId="0" fontId="12" fillId="0" borderId="61" xfId="0" applyNumberFormat="1" applyFont="1" applyBorder="1" applyAlignment="1">
      <alignment horizontal="left"/>
    </xf>
    <xf numFmtId="0" fontId="12" fillId="0" borderId="62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left"/>
    </xf>
    <xf numFmtId="178" fontId="12" fillId="0" borderId="63" xfId="0" applyNumberFormat="1" applyFont="1" applyBorder="1" applyAlignment="1">
      <alignment horizontal="left"/>
    </xf>
    <xf numFmtId="0" fontId="12" fillId="0" borderId="63" xfId="0" applyNumberFormat="1" applyFont="1" applyBorder="1" applyAlignment="1">
      <alignment horizontal="center"/>
    </xf>
    <xf numFmtId="49" fontId="12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left" shrinkToFit="1"/>
    </xf>
    <xf numFmtId="0" fontId="12" fillId="0" borderId="64" xfId="0" applyNumberFormat="1" applyFont="1" applyBorder="1" applyAlignment="1">
      <alignment horizontal="left"/>
    </xf>
    <xf numFmtId="0" fontId="12" fillId="0" borderId="63" xfId="0" applyFont="1" applyBorder="1" applyAlignment="1">
      <alignment horizontal="left"/>
    </xf>
    <xf numFmtId="0" fontId="12" fillId="0" borderId="65" xfId="0" applyNumberFormat="1" applyFont="1" applyBorder="1" applyAlignment="1">
      <alignment horizontal="right"/>
    </xf>
    <xf numFmtId="0" fontId="12" fillId="0" borderId="66" xfId="0" applyFont="1" applyBorder="1" applyAlignment="1">
      <alignment horizontal="left"/>
    </xf>
    <xf numFmtId="0" fontId="12" fillId="0" borderId="66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left"/>
    </xf>
    <xf numFmtId="49" fontId="12" fillId="0" borderId="66" xfId="0" applyNumberFormat="1" applyFont="1" applyBorder="1" applyAlignment="1">
      <alignment horizontal="right"/>
    </xf>
    <xf numFmtId="0" fontId="12" fillId="0" borderId="67" xfId="0" applyNumberFormat="1" applyFont="1" applyBorder="1" applyAlignment="1">
      <alignment horizontal="left"/>
    </xf>
    <xf numFmtId="0" fontId="12" fillId="0" borderId="47" xfId="0" applyNumberFormat="1" applyFont="1" applyBorder="1" applyAlignment="1">
      <alignment horizontal="right"/>
    </xf>
    <xf numFmtId="0" fontId="12" fillId="0" borderId="48" xfId="0" applyNumberFormat="1" applyFont="1" applyBorder="1" applyAlignment="1">
      <alignment horizontal="left"/>
    </xf>
    <xf numFmtId="178" fontId="12" fillId="0" borderId="48" xfId="0" applyNumberFormat="1" applyFont="1" applyBorder="1" applyAlignment="1">
      <alignment horizontal="left"/>
    </xf>
    <xf numFmtId="0" fontId="12" fillId="0" borderId="48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right"/>
    </xf>
    <xf numFmtId="0" fontId="12" fillId="0" borderId="49" xfId="0" applyNumberFormat="1" applyFont="1" applyBorder="1" applyAlignment="1">
      <alignment horizontal="left"/>
    </xf>
    <xf numFmtId="0" fontId="12" fillId="0" borderId="68" xfId="0" applyNumberFormat="1" applyFont="1" applyBorder="1" applyAlignment="1">
      <alignment horizontal="right"/>
    </xf>
    <xf numFmtId="0" fontId="12" fillId="0" borderId="69" xfId="0" applyNumberFormat="1" applyFont="1" applyBorder="1" applyAlignment="1">
      <alignment horizontal="left"/>
    </xf>
    <xf numFmtId="0" fontId="12" fillId="0" borderId="69" xfId="0" applyNumberFormat="1" applyFont="1" applyBorder="1" applyAlignment="1">
      <alignment horizontal="center"/>
    </xf>
    <xf numFmtId="49" fontId="12" fillId="0" borderId="69" xfId="0" applyNumberFormat="1" applyFont="1" applyBorder="1" applyAlignment="1">
      <alignment horizontal="right"/>
    </xf>
    <xf numFmtId="0" fontId="12" fillId="0" borderId="69" xfId="0" applyNumberFormat="1" applyFont="1" applyBorder="1" applyAlignment="1">
      <alignment horizontal="left" shrinkToFit="1"/>
    </xf>
    <xf numFmtId="0" fontId="12" fillId="0" borderId="70" xfId="0" applyNumberFormat="1" applyFont="1" applyBorder="1" applyAlignment="1">
      <alignment horizontal="left"/>
    </xf>
    <xf numFmtId="178" fontId="12" fillId="0" borderId="69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right"/>
    </xf>
    <xf numFmtId="0" fontId="12" fillId="0" borderId="5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0" fontId="12" fillId="0" borderId="51" xfId="0" applyNumberFormat="1" applyFont="1" applyBorder="1" applyAlignment="1">
      <alignment/>
    </xf>
    <xf numFmtId="0" fontId="12" fillId="0" borderId="52" xfId="0" applyNumberFormat="1" applyFont="1" applyBorder="1" applyAlignment="1">
      <alignment/>
    </xf>
    <xf numFmtId="179" fontId="12" fillId="0" borderId="51" xfId="0" applyNumberFormat="1" applyFont="1" applyBorder="1" applyAlignment="1">
      <alignment horizontal="right"/>
    </xf>
    <xf numFmtId="0" fontId="12" fillId="0" borderId="60" xfId="0" applyFont="1" applyBorder="1" applyAlignment="1">
      <alignment/>
    </xf>
    <xf numFmtId="0" fontId="12" fillId="0" borderId="60" xfId="0" applyNumberFormat="1" applyFont="1" applyBorder="1" applyAlignment="1">
      <alignment/>
    </xf>
    <xf numFmtId="49" fontId="12" fillId="0" borderId="71" xfId="0" applyNumberFormat="1" applyFont="1" applyBorder="1" applyAlignment="1">
      <alignment horizontal="right"/>
    </xf>
    <xf numFmtId="0" fontId="12" fillId="0" borderId="61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0" fontId="12" fillId="0" borderId="8" xfId="0" applyNumberFormat="1" applyFont="1" applyBorder="1" applyAlignment="1">
      <alignment horizontal="center"/>
    </xf>
    <xf numFmtId="177" fontId="12" fillId="0" borderId="14" xfId="0" applyNumberFormat="1" applyFont="1" applyBorder="1" applyAlignment="1">
      <alignment/>
    </xf>
    <xf numFmtId="177" fontId="12" fillId="3" borderId="14" xfId="0" applyNumberFormat="1" applyFont="1" applyFill="1" applyBorder="1" applyAlignment="1">
      <alignment horizontal="right" vertical="center"/>
    </xf>
    <xf numFmtId="1" fontId="12" fillId="3" borderId="14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right"/>
    </xf>
    <xf numFmtId="177" fontId="12" fillId="0" borderId="25" xfId="0" applyNumberFormat="1" applyFont="1" applyBorder="1" applyAlignment="1">
      <alignment/>
    </xf>
    <xf numFmtId="0" fontId="12" fillId="0" borderId="25" xfId="0" applyNumberFormat="1" applyFont="1" applyBorder="1" applyAlignment="1">
      <alignment horizontal="center"/>
    </xf>
    <xf numFmtId="0" fontId="12" fillId="0" borderId="72" xfId="0" applyNumberFormat="1" applyFont="1" applyBorder="1" applyAlignment="1">
      <alignment horizontal="center" vertical="top" shrinkToFit="1"/>
    </xf>
    <xf numFmtId="177" fontId="12" fillId="4" borderId="8" xfId="0" applyNumberFormat="1" applyFont="1" applyFill="1" applyBorder="1" applyAlignment="1">
      <alignment horizontal="right" vertical="center"/>
    </xf>
    <xf numFmtId="0" fontId="12" fillId="4" borderId="8" xfId="0" applyNumberFormat="1" applyFont="1" applyFill="1" applyBorder="1" applyAlignment="1">
      <alignment horizontal="left" vertical="center"/>
    </xf>
    <xf numFmtId="0" fontId="12" fillId="0" borderId="8" xfId="0" applyNumberFormat="1" applyFont="1" applyBorder="1" applyAlignment="1">
      <alignment vertical="center"/>
    </xf>
    <xf numFmtId="1" fontId="12" fillId="4" borderId="8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 shrinkToFit="1"/>
    </xf>
    <xf numFmtId="0" fontId="12" fillId="3" borderId="14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horizontal="left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Alignment="1">
      <alignment horizontal="center"/>
    </xf>
    <xf numFmtId="182" fontId="12" fillId="0" borderId="0" xfId="0" applyNumberFormat="1" applyFont="1" applyAlignment="1">
      <alignment horizontal="center"/>
    </xf>
    <xf numFmtId="178" fontId="13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79" fontId="12" fillId="0" borderId="0" xfId="0" applyNumberFormat="1" applyFont="1" applyAlignment="1">
      <alignment horizontal="center"/>
    </xf>
    <xf numFmtId="0" fontId="12" fillId="0" borderId="73" xfId="0" applyNumberFormat="1" applyFont="1" applyBorder="1" applyAlignment="1">
      <alignment horizontal="center"/>
    </xf>
    <xf numFmtId="0" fontId="12" fillId="0" borderId="74" xfId="0" applyNumberFormat="1" applyFont="1" applyBorder="1" applyAlignment="1">
      <alignment horizontal="center"/>
    </xf>
    <xf numFmtId="178" fontId="12" fillId="0" borderId="74" xfId="0" applyNumberFormat="1" applyFont="1" applyBorder="1" applyAlignment="1">
      <alignment horizontal="center"/>
    </xf>
    <xf numFmtId="182" fontId="12" fillId="0" borderId="74" xfId="0" applyNumberFormat="1" applyFont="1" applyBorder="1" applyAlignment="1">
      <alignment horizontal="center"/>
    </xf>
    <xf numFmtId="0" fontId="12" fillId="0" borderId="75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7" xfId="0" applyNumberFormat="1" applyFont="1" applyFill="1" applyBorder="1" applyAlignment="1">
      <alignment/>
    </xf>
    <xf numFmtId="0" fontId="12" fillId="0" borderId="17" xfId="0" applyNumberFormat="1" applyFont="1" applyFill="1" applyBorder="1" applyAlignment="1">
      <alignment horizontal="left"/>
    </xf>
    <xf numFmtId="0" fontId="12" fillId="0" borderId="17" xfId="0" applyNumberFormat="1" applyFont="1" applyFill="1" applyBorder="1" applyAlignment="1">
      <alignment horizontal="right"/>
    </xf>
    <xf numFmtId="0" fontId="12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right"/>
    </xf>
    <xf numFmtId="0" fontId="12" fillId="0" borderId="17" xfId="0" applyNumberFormat="1" applyFont="1" applyFill="1" applyBorder="1" applyAlignment="1">
      <alignment horizontal="left" shrinkToFit="1"/>
    </xf>
    <xf numFmtId="0" fontId="12" fillId="0" borderId="18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left" shrinkToFit="1"/>
    </xf>
    <xf numFmtId="0" fontId="12" fillId="0" borderId="12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19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 horizontal="left"/>
    </xf>
    <xf numFmtId="0" fontId="12" fillId="0" borderId="19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left" shrinkToFit="1"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NumberFormat="1" applyFont="1" applyFill="1" applyBorder="1" applyAlignment="1">
      <alignment/>
    </xf>
    <xf numFmtId="0" fontId="12" fillId="0" borderId="30" xfId="0" applyNumberFormat="1" applyFont="1" applyFill="1" applyBorder="1" applyAlignment="1">
      <alignment horizontal="left"/>
    </xf>
    <xf numFmtId="0" fontId="12" fillId="0" borderId="30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left"/>
    </xf>
    <xf numFmtId="0" fontId="12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left" shrinkToFit="1"/>
    </xf>
    <xf numFmtId="0" fontId="12" fillId="0" borderId="31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shrinkToFit="1"/>
    </xf>
    <xf numFmtId="0" fontId="12" fillId="0" borderId="76" xfId="0" applyFont="1" applyFill="1" applyBorder="1" applyAlignment="1">
      <alignment/>
    </xf>
    <xf numFmtId="0" fontId="12" fillId="0" borderId="77" xfId="0" applyNumberFormat="1" applyFont="1" applyFill="1" applyBorder="1" applyAlignment="1">
      <alignment/>
    </xf>
    <xf numFmtId="0" fontId="12" fillId="0" borderId="77" xfId="0" applyNumberFormat="1" applyFont="1" applyFill="1" applyBorder="1" applyAlignment="1">
      <alignment horizontal="left"/>
    </xf>
    <xf numFmtId="0" fontId="12" fillId="0" borderId="77" xfId="0" applyNumberFormat="1" applyFont="1" applyFill="1" applyBorder="1" applyAlignment="1">
      <alignment horizontal="right"/>
    </xf>
    <xf numFmtId="0" fontId="12" fillId="0" borderId="77" xfId="0" applyFont="1" applyFill="1" applyBorder="1" applyAlignment="1">
      <alignment horizontal="left"/>
    </xf>
    <xf numFmtId="0" fontId="12" fillId="0" borderId="77" xfId="0" applyNumberFormat="1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right" vertical="center"/>
    </xf>
    <xf numFmtId="49" fontId="12" fillId="0" borderId="77" xfId="0" applyNumberFormat="1" applyFont="1" applyFill="1" applyBorder="1" applyAlignment="1">
      <alignment horizontal="right"/>
    </xf>
    <xf numFmtId="0" fontId="12" fillId="0" borderId="77" xfId="0" applyFont="1" applyFill="1" applyBorder="1" applyAlignment="1">
      <alignment horizontal="left" shrinkToFit="1"/>
    </xf>
    <xf numFmtId="0" fontId="12" fillId="0" borderId="78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NumberFormat="1" applyFont="1" applyFill="1" applyBorder="1" applyAlignment="1">
      <alignment/>
    </xf>
    <xf numFmtId="0" fontId="12" fillId="0" borderId="25" xfId="0" applyNumberFormat="1" applyFont="1" applyFill="1" applyBorder="1" applyAlignment="1">
      <alignment horizontal="left"/>
    </xf>
    <xf numFmtId="0" fontId="12" fillId="0" borderId="25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horizontal="left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right" vertical="center"/>
    </xf>
    <xf numFmtId="49" fontId="12" fillId="0" borderId="25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horizontal="left" shrinkToFit="1"/>
    </xf>
    <xf numFmtId="0" fontId="12" fillId="0" borderId="26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79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177" fontId="12" fillId="0" borderId="2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2" fillId="0" borderId="81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81" xfId="0" applyFont="1" applyFill="1" applyBorder="1" applyAlignment="1">
      <alignment/>
    </xf>
    <xf numFmtId="177" fontId="12" fillId="0" borderId="72" xfId="0" applyNumberFormat="1" applyFont="1" applyFill="1" applyBorder="1" applyAlignment="1">
      <alignment/>
    </xf>
    <xf numFmtId="177" fontId="12" fillId="0" borderId="3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 vertical="center" shrinkToFit="1"/>
    </xf>
    <xf numFmtId="177" fontId="12" fillId="0" borderId="33" xfId="0" applyNumberFormat="1" applyFont="1" applyBorder="1" applyAlignment="1">
      <alignment vertical="center"/>
    </xf>
    <xf numFmtId="0" fontId="12" fillId="0" borderId="33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/>
    </xf>
    <xf numFmtId="0" fontId="12" fillId="3" borderId="33" xfId="0" applyNumberFormat="1" applyFont="1" applyFill="1" applyBorder="1" applyAlignment="1">
      <alignment horizontal="center" vertical="center"/>
    </xf>
    <xf numFmtId="49" fontId="12" fillId="0" borderId="33" xfId="0" applyNumberFormat="1" applyFont="1" applyBorder="1" applyAlignment="1">
      <alignment horizontal="right" vertical="center"/>
    </xf>
    <xf numFmtId="0" fontId="12" fillId="0" borderId="48" xfId="0" applyNumberFormat="1" applyFont="1" applyBorder="1" applyAlignment="1">
      <alignment horizontal="left" vertical="center" shrinkToFit="1"/>
    </xf>
    <xf numFmtId="0" fontId="12" fillId="0" borderId="7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72" xfId="0" applyNumberFormat="1" applyFont="1" applyBorder="1" applyAlignment="1">
      <alignment horizontal="center" vertical="top" shrinkToFit="1"/>
    </xf>
    <xf numFmtId="0" fontId="12" fillId="0" borderId="3" xfId="0" applyNumberFormat="1" applyFont="1" applyBorder="1" applyAlignment="1">
      <alignment horizontal="center" vertical="top" shrinkToFit="1"/>
    </xf>
    <xf numFmtId="0" fontId="12" fillId="0" borderId="1" xfId="0" applyNumberFormat="1" applyFont="1" applyFill="1" applyBorder="1" applyAlignment="1">
      <alignment horizontal="left" vertical="center" shrinkToFit="1"/>
    </xf>
    <xf numFmtId="0" fontId="12" fillId="0" borderId="79" xfId="0" applyNumberFormat="1" applyFont="1" applyBorder="1" applyAlignment="1">
      <alignment horizontal="center" vertical="top" shrinkToFit="1"/>
    </xf>
    <xf numFmtId="0" fontId="12" fillId="0" borderId="1" xfId="0" applyNumberFormat="1" applyFont="1" applyBorder="1" applyAlignment="1">
      <alignment horizontal="center" vertical="top" shrinkToFit="1"/>
    </xf>
    <xf numFmtId="0" fontId="12" fillId="0" borderId="7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0" borderId="1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 shrinkToFit="1"/>
    </xf>
    <xf numFmtId="0" fontId="12" fillId="0" borderId="3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left" vertical="center" shrinkToFit="1"/>
    </xf>
    <xf numFmtId="0" fontId="12" fillId="0" borderId="82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 shrinkToFit="1"/>
    </xf>
    <xf numFmtId="0" fontId="12" fillId="0" borderId="80" xfId="0" applyNumberFormat="1" applyFont="1" applyBorder="1" applyAlignment="1">
      <alignment horizontal="left" vertical="center" shrinkToFit="1"/>
    </xf>
    <xf numFmtId="0" fontId="12" fillId="0" borderId="81" xfId="0" applyNumberFormat="1" applyFont="1" applyBorder="1" applyAlignment="1">
      <alignment horizontal="left" vertical="center" shrinkToFit="1"/>
    </xf>
    <xf numFmtId="0" fontId="12" fillId="0" borderId="72" xfId="0" applyNumberFormat="1" applyFont="1" applyBorder="1" applyAlignment="1">
      <alignment horizontal="center" vertical="center" shrinkToFit="1"/>
    </xf>
    <xf numFmtId="0" fontId="12" fillId="0" borderId="3" xfId="0" applyNumberFormat="1" applyFont="1" applyBorder="1" applyAlignment="1">
      <alignment horizontal="center" vertical="center" shrinkToFit="1"/>
    </xf>
    <xf numFmtId="0" fontId="12" fillId="0" borderId="82" xfId="0" applyNumberFormat="1" applyFont="1" applyBorder="1" applyAlignment="1">
      <alignment horizontal="left" vertical="center" shrinkToFit="1"/>
    </xf>
    <xf numFmtId="0" fontId="6" fillId="0" borderId="7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 shrinkToFit="1"/>
    </xf>
    <xf numFmtId="0" fontId="6" fillId="0" borderId="82" xfId="0" applyNumberFormat="1" applyFont="1" applyBorder="1" applyAlignment="1">
      <alignment horizontal="left" vertical="center" shrinkToFit="1"/>
    </xf>
    <xf numFmtId="0" fontId="12" fillId="0" borderId="7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183" fontId="12" fillId="0" borderId="17" xfId="0" applyNumberFormat="1" applyFont="1" applyFill="1" applyBorder="1" applyAlignment="1">
      <alignment horizontal="right"/>
    </xf>
    <xf numFmtId="183" fontId="12" fillId="0" borderId="11" xfId="0" applyNumberFormat="1" applyFont="1" applyFill="1" applyBorder="1" applyAlignment="1">
      <alignment horizontal="right"/>
    </xf>
    <xf numFmtId="183" fontId="12" fillId="0" borderId="19" xfId="0" applyNumberFormat="1" applyFont="1" applyFill="1" applyBorder="1" applyAlignment="1">
      <alignment horizontal="right"/>
    </xf>
    <xf numFmtId="183" fontId="12" fillId="0" borderId="30" xfId="0" applyNumberFormat="1" applyFont="1" applyFill="1" applyBorder="1" applyAlignment="1">
      <alignment horizontal="right"/>
    </xf>
    <xf numFmtId="183" fontId="12" fillId="0" borderId="11" xfId="0" applyNumberFormat="1" applyFont="1" applyFill="1" applyBorder="1" applyAlignment="1">
      <alignment horizontal="right" vertical="center"/>
    </xf>
    <xf numFmtId="183" fontId="12" fillId="0" borderId="77" xfId="0" applyNumberFormat="1" applyFont="1" applyFill="1" applyBorder="1" applyAlignment="1">
      <alignment horizontal="right" vertical="center"/>
    </xf>
    <xf numFmtId="183" fontId="12" fillId="0" borderId="25" xfId="0" applyNumberFormat="1" applyFont="1" applyFill="1" applyBorder="1" applyAlignment="1">
      <alignment horizontal="right" vertical="center"/>
    </xf>
    <xf numFmtId="184" fontId="12" fillId="0" borderId="17" xfId="0" applyNumberFormat="1" applyFont="1" applyFill="1" applyBorder="1" applyAlignment="1">
      <alignment horizontal="right"/>
    </xf>
    <xf numFmtId="184" fontId="12" fillId="0" borderId="11" xfId="0" applyNumberFormat="1" applyFont="1" applyFill="1" applyBorder="1" applyAlignment="1">
      <alignment horizontal="right"/>
    </xf>
    <xf numFmtId="184" fontId="12" fillId="0" borderId="19" xfId="0" applyNumberFormat="1" applyFont="1" applyFill="1" applyBorder="1" applyAlignment="1">
      <alignment horizontal="right"/>
    </xf>
    <xf numFmtId="184" fontId="12" fillId="0" borderId="30" xfId="0" applyNumberFormat="1" applyFont="1" applyFill="1" applyBorder="1" applyAlignment="1">
      <alignment horizontal="right"/>
    </xf>
    <xf numFmtId="184" fontId="12" fillId="0" borderId="11" xfId="0" applyNumberFormat="1" applyFont="1" applyFill="1" applyBorder="1" applyAlignment="1">
      <alignment horizontal="right" vertical="center"/>
    </xf>
    <xf numFmtId="184" fontId="12" fillId="0" borderId="77" xfId="0" applyNumberFormat="1" applyFont="1" applyFill="1" applyBorder="1" applyAlignment="1">
      <alignment horizontal="right" vertical="center"/>
    </xf>
    <xf numFmtId="184" fontId="12" fillId="0" borderId="25" xfId="0" applyNumberFormat="1" applyFont="1" applyFill="1" applyBorder="1" applyAlignment="1">
      <alignment horizontal="right" vertical="center"/>
    </xf>
    <xf numFmtId="183" fontId="12" fillId="0" borderId="8" xfId="0" applyNumberFormat="1" applyFont="1" applyBorder="1" applyAlignment="1">
      <alignment horizontal="right" vertical="center"/>
    </xf>
    <xf numFmtId="183" fontId="12" fillId="0" borderId="11" xfId="0" applyNumberFormat="1" applyFont="1" applyBorder="1" applyAlignment="1">
      <alignment horizontal="right" vertical="center"/>
    </xf>
    <xf numFmtId="183" fontId="12" fillId="0" borderId="11" xfId="0" applyNumberFormat="1" applyFont="1" applyBorder="1" applyAlignment="1">
      <alignment horizontal="right"/>
    </xf>
    <xf numFmtId="183" fontId="12" fillId="0" borderId="14" xfId="0" applyNumberFormat="1" applyFont="1" applyBorder="1" applyAlignment="1">
      <alignment horizontal="right" vertical="center"/>
    </xf>
    <xf numFmtId="183" fontId="12" fillId="0" borderId="17" xfId="0" applyNumberFormat="1" applyFont="1" applyBorder="1" applyAlignment="1">
      <alignment horizontal="right" vertical="center"/>
    </xf>
    <xf numFmtId="183" fontId="12" fillId="0" borderId="17" xfId="0" applyNumberFormat="1" applyFont="1" applyBorder="1" applyAlignment="1">
      <alignment horizontal="right"/>
    </xf>
    <xf numFmtId="183" fontId="12" fillId="0" borderId="14" xfId="0" applyNumberFormat="1" applyFont="1" applyBorder="1" applyAlignment="1">
      <alignment horizontal="right"/>
    </xf>
    <xf numFmtId="183" fontId="12" fillId="0" borderId="21" xfId="0" applyNumberFormat="1" applyFont="1" applyBorder="1" applyAlignment="1">
      <alignment horizontal="right" vertical="center"/>
    </xf>
    <xf numFmtId="183" fontId="12" fillId="0" borderId="25" xfId="0" applyNumberFormat="1" applyFont="1" applyBorder="1" applyAlignment="1">
      <alignment horizontal="right" vertical="center"/>
    </xf>
    <xf numFmtId="183" fontId="12" fillId="0" borderId="19" xfId="0" applyNumberFormat="1" applyFont="1" applyBorder="1" applyAlignment="1">
      <alignment horizontal="right"/>
    </xf>
    <xf numFmtId="183" fontId="12" fillId="0" borderId="30" xfId="0" applyNumberFormat="1" applyFont="1" applyBorder="1" applyAlignment="1">
      <alignment horizontal="right" vertical="center"/>
    </xf>
    <xf numFmtId="183" fontId="12" fillId="0" borderId="19" xfId="0" applyNumberFormat="1" applyFont="1" applyBorder="1" applyAlignment="1">
      <alignment horizontal="right" vertical="center"/>
    </xf>
    <xf numFmtId="183" fontId="12" fillId="0" borderId="33" xfId="0" applyNumberFormat="1" applyFont="1" applyBorder="1" applyAlignment="1">
      <alignment horizontal="right"/>
    </xf>
    <xf numFmtId="183" fontId="12" fillId="0" borderId="36" xfId="0" applyNumberFormat="1" applyFont="1" applyBorder="1" applyAlignment="1">
      <alignment horizontal="right"/>
    </xf>
    <xf numFmtId="185" fontId="12" fillId="3" borderId="8" xfId="0" applyNumberFormat="1" applyFont="1" applyFill="1" applyBorder="1" applyAlignment="1">
      <alignment horizontal="right" vertical="center"/>
    </xf>
    <xf numFmtId="185" fontId="12" fillId="0" borderId="11" xfId="0" applyNumberFormat="1" applyFont="1" applyBorder="1" applyAlignment="1">
      <alignment horizontal="right"/>
    </xf>
    <xf numFmtId="185" fontId="12" fillId="3" borderId="11" xfId="0" applyNumberFormat="1" applyFont="1" applyFill="1" applyBorder="1" applyAlignment="1">
      <alignment horizontal="right" vertical="center"/>
    </xf>
    <xf numFmtId="185" fontId="12" fillId="3" borderId="14" xfId="0" applyNumberFormat="1" applyFont="1" applyFill="1" applyBorder="1" applyAlignment="1">
      <alignment horizontal="right" vertical="center"/>
    </xf>
    <xf numFmtId="185" fontId="12" fillId="3" borderId="17" xfId="0" applyNumberFormat="1" applyFont="1" applyFill="1" applyBorder="1" applyAlignment="1">
      <alignment horizontal="right" vertical="center"/>
    </xf>
    <xf numFmtId="185" fontId="12" fillId="0" borderId="39" xfId="0" applyNumberFormat="1" applyFont="1" applyBorder="1" applyAlignment="1">
      <alignment horizontal="right"/>
    </xf>
    <xf numFmtId="185" fontId="12" fillId="3" borderId="21" xfId="0" applyNumberFormat="1" applyFont="1" applyFill="1" applyBorder="1" applyAlignment="1">
      <alignment horizontal="right" vertical="center"/>
    </xf>
    <xf numFmtId="185" fontId="12" fillId="0" borderId="42" xfId="0" applyNumberFormat="1" applyFont="1" applyBorder="1" applyAlignment="1">
      <alignment horizontal="right"/>
    </xf>
    <xf numFmtId="185" fontId="12" fillId="0" borderId="17" xfId="0" applyNumberFormat="1" applyFont="1" applyBorder="1" applyAlignment="1">
      <alignment horizontal="right"/>
    </xf>
    <xf numFmtId="185" fontId="12" fillId="0" borderId="45" xfId="0" applyNumberFormat="1" applyFont="1" applyBorder="1" applyAlignment="1">
      <alignment horizontal="right"/>
    </xf>
    <xf numFmtId="185" fontId="12" fillId="0" borderId="48" xfId="0" applyNumberFormat="1" applyFont="1" applyBorder="1" applyAlignment="1">
      <alignment/>
    </xf>
    <xf numFmtId="185" fontId="12" fillId="0" borderId="51" xfId="0" applyNumberFormat="1" applyFont="1" applyBorder="1" applyAlignment="1">
      <alignment/>
    </xf>
    <xf numFmtId="185" fontId="12" fillId="0" borderId="14" xfId="0" applyNumberFormat="1" applyFont="1" applyBorder="1" applyAlignment="1">
      <alignment horizontal="right"/>
    </xf>
    <xf numFmtId="185" fontId="12" fillId="0" borderId="54" xfId="0" applyNumberFormat="1" applyFont="1" applyBorder="1" applyAlignment="1">
      <alignment horizontal="right"/>
    </xf>
    <xf numFmtId="185" fontId="6" fillId="0" borderId="8" xfId="0" applyNumberFormat="1" applyFont="1" applyFill="1" applyBorder="1" applyAlignment="1">
      <alignment horizontal="right" vertical="center"/>
    </xf>
    <xf numFmtId="185" fontId="12" fillId="3" borderId="19" xfId="0" applyNumberFormat="1" applyFont="1" applyFill="1" applyBorder="1" applyAlignment="1">
      <alignment horizontal="right" vertical="center"/>
    </xf>
    <xf numFmtId="185" fontId="12" fillId="3" borderId="33" xfId="0" applyNumberFormat="1" applyFont="1" applyFill="1" applyBorder="1" applyAlignment="1">
      <alignment horizontal="right" vertical="center"/>
    </xf>
    <xf numFmtId="183" fontId="12" fillId="0" borderId="8" xfId="0" applyNumberFormat="1" applyFont="1" applyBorder="1" applyAlignment="1">
      <alignment horizontal="right"/>
    </xf>
    <xf numFmtId="183" fontId="12" fillId="0" borderId="60" xfId="0" applyNumberFormat="1" applyFont="1" applyBorder="1" applyAlignment="1">
      <alignment horizontal="right"/>
    </xf>
    <xf numFmtId="183" fontId="12" fillId="0" borderId="63" xfId="0" applyNumberFormat="1" applyFont="1" applyBorder="1" applyAlignment="1">
      <alignment horizontal="right"/>
    </xf>
    <xf numFmtId="183" fontId="12" fillId="0" borderId="66" xfId="0" applyNumberFormat="1" applyFont="1" applyBorder="1" applyAlignment="1">
      <alignment horizontal="right"/>
    </xf>
    <xf numFmtId="183" fontId="12" fillId="0" borderId="48" xfId="0" applyNumberFormat="1" applyFont="1" applyBorder="1" applyAlignment="1">
      <alignment horizontal="right"/>
    </xf>
    <xf numFmtId="183" fontId="12" fillId="0" borderId="69" xfId="0" applyNumberFormat="1" applyFont="1" applyBorder="1" applyAlignment="1">
      <alignment horizontal="right"/>
    </xf>
    <xf numFmtId="183" fontId="12" fillId="0" borderId="60" xfId="0" applyNumberFormat="1" applyFont="1" applyBorder="1" applyAlignment="1">
      <alignment/>
    </xf>
    <xf numFmtId="183" fontId="12" fillId="0" borderId="51" xfId="0" applyNumberFormat="1" applyFont="1" applyBorder="1" applyAlignment="1">
      <alignment/>
    </xf>
    <xf numFmtId="184" fontId="12" fillId="0" borderId="8" xfId="0" applyNumberFormat="1" applyFont="1" applyBorder="1" applyAlignment="1">
      <alignment horizontal="right"/>
    </xf>
    <xf numFmtId="184" fontId="12" fillId="0" borderId="11" xfId="0" applyNumberFormat="1" applyFont="1" applyBorder="1" applyAlignment="1">
      <alignment horizontal="right"/>
    </xf>
    <xf numFmtId="184" fontId="12" fillId="0" borderId="11" xfId="0" applyNumberFormat="1" applyFont="1" applyBorder="1" applyAlignment="1">
      <alignment horizontal="right" vertical="center"/>
    </xf>
    <xf numFmtId="184" fontId="12" fillId="0" borderId="14" xfId="0" applyNumberFormat="1" applyFont="1" applyBorder="1" applyAlignment="1">
      <alignment horizontal="right"/>
    </xf>
    <xf numFmtId="184" fontId="12" fillId="0" borderId="17" xfId="0" applyNumberFormat="1" applyFont="1" applyBorder="1" applyAlignment="1">
      <alignment horizontal="right"/>
    </xf>
    <xf numFmtId="184" fontId="12" fillId="0" borderId="14" xfId="0" applyNumberFormat="1" applyFont="1" applyBorder="1" applyAlignment="1">
      <alignment horizontal="right" vertical="center"/>
    </xf>
    <xf numFmtId="184" fontId="12" fillId="0" borderId="25" xfId="0" applyNumberFormat="1" applyFont="1" applyBorder="1" applyAlignment="1">
      <alignment horizontal="right"/>
    </xf>
    <xf numFmtId="184" fontId="12" fillId="0" borderId="8" xfId="0" applyNumberFormat="1" applyFont="1" applyBorder="1" applyAlignment="1">
      <alignment horizontal="right" vertical="center"/>
    </xf>
    <xf numFmtId="184" fontId="12" fillId="0" borderId="17" xfId="0" applyNumberFormat="1" applyFont="1" applyBorder="1" applyAlignment="1">
      <alignment horizontal="right" vertical="center"/>
    </xf>
    <xf numFmtId="184" fontId="12" fillId="0" borderId="36" xfId="0" applyNumberFormat="1" applyFont="1" applyBorder="1" applyAlignment="1">
      <alignment horizontal="right"/>
    </xf>
    <xf numFmtId="186" fontId="12" fillId="0" borderId="17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E12" sqref="E12"/>
    </sheetView>
  </sheetViews>
  <sheetFormatPr defaultColWidth="8.88671875" defaultRowHeight="15"/>
  <cols>
    <col min="1" max="1" width="4.10546875" style="99" bestFit="1" customWidth="1"/>
    <col min="2" max="2" width="4.6640625" style="99" hidden="1" customWidth="1"/>
    <col min="3" max="3" width="5.21484375" style="99" hidden="1" customWidth="1"/>
    <col min="4" max="4" width="6.5546875" style="99" bestFit="1" customWidth="1"/>
    <col min="5" max="5" width="4.6640625" style="99" bestFit="1" customWidth="1"/>
    <col min="6" max="6" width="9.10546875" style="99" bestFit="1" customWidth="1"/>
    <col min="7" max="7" width="7.99609375" style="99" bestFit="1" customWidth="1"/>
    <col min="8" max="9" width="4.6640625" style="100" bestFit="1" customWidth="1"/>
    <col min="10" max="10" width="5.21484375" style="101" bestFit="1" customWidth="1"/>
    <col min="11" max="11" width="12.21484375" style="99" customWidth="1"/>
    <col min="12" max="12" width="6.5546875" style="99" bestFit="1" customWidth="1"/>
    <col min="13" max="13" width="4.6640625" style="99" bestFit="1" customWidth="1"/>
    <col min="14" max="14" width="3.77734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40" t="s">
        <v>614</v>
      </c>
      <c r="B1" s="440"/>
      <c r="C1" s="440"/>
      <c r="D1" s="440"/>
      <c r="E1" s="440"/>
      <c r="F1" s="440"/>
      <c r="G1" s="440"/>
      <c r="H1" s="440"/>
      <c r="I1" s="20"/>
      <c r="J1" s="21"/>
      <c r="K1" s="22"/>
      <c r="L1" s="22"/>
      <c r="M1" s="22"/>
    </row>
    <row r="2" spans="1:13" s="1" customFormat="1" ht="14.25" thickBot="1">
      <c r="A2" s="19"/>
      <c r="B2" s="19"/>
      <c r="C2" s="19"/>
      <c r="D2" s="19"/>
      <c r="E2" s="19"/>
      <c r="F2" s="23"/>
      <c r="G2" s="23"/>
      <c r="H2" s="24"/>
      <c r="I2" s="24"/>
      <c r="J2" s="25"/>
      <c r="K2" s="22"/>
      <c r="L2" s="22"/>
      <c r="M2" s="22"/>
    </row>
    <row r="3" spans="1:13" s="1" customFormat="1" ht="14.25" customHeight="1">
      <c r="A3" s="19"/>
      <c r="B3" s="19"/>
      <c r="C3" s="26"/>
      <c r="D3" s="436" t="s">
        <v>798</v>
      </c>
      <c r="E3" s="437"/>
      <c r="F3" s="441">
        <v>10.68</v>
      </c>
      <c r="G3" s="435" t="s">
        <v>825</v>
      </c>
      <c r="H3" s="435"/>
      <c r="I3" s="447" t="s">
        <v>88</v>
      </c>
      <c r="J3" s="447"/>
      <c r="K3" s="27" t="s">
        <v>655</v>
      </c>
      <c r="L3" s="447" t="s">
        <v>89</v>
      </c>
      <c r="M3" s="448"/>
    </row>
    <row r="4" spans="1:13" s="1" customFormat="1" ht="13.5">
      <c r="A4" s="19"/>
      <c r="B4" s="19"/>
      <c r="C4" s="26"/>
      <c r="D4" s="28"/>
      <c r="E4" s="26"/>
      <c r="F4" s="442"/>
      <c r="G4" s="443" t="s">
        <v>91</v>
      </c>
      <c r="H4" s="443"/>
      <c r="I4" s="443" t="s">
        <v>92</v>
      </c>
      <c r="J4" s="443"/>
      <c r="K4" s="29" t="s">
        <v>656</v>
      </c>
      <c r="L4" s="443" t="s">
        <v>93</v>
      </c>
      <c r="M4" s="449"/>
    </row>
    <row r="5" spans="1:13" s="1" customFormat="1" ht="13.5">
      <c r="A5" s="19"/>
      <c r="B5" s="19"/>
      <c r="C5" s="26"/>
      <c r="D5" s="28"/>
      <c r="E5" s="26"/>
      <c r="F5" s="29" t="s">
        <v>90</v>
      </c>
      <c r="G5" s="443" t="s">
        <v>94</v>
      </c>
      <c r="H5" s="443"/>
      <c r="I5" s="443" t="s">
        <v>95</v>
      </c>
      <c r="J5" s="443"/>
      <c r="K5" s="29" t="s">
        <v>657</v>
      </c>
      <c r="L5" s="443" t="s">
        <v>96</v>
      </c>
      <c r="M5" s="449"/>
    </row>
    <row r="6" spans="1:13" s="1" customFormat="1" ht="13.5" customHeight="1" thickBot="1">
      <c r="A6" s="19"/>
      <c r="B6" s="19"/>
      <c r="C6" s="30"/>
      <c r="D6" s="438" t="s">
        <v>99</v>
      </c>
      <c r="E6" s="439"/>
      <c r="F6" s="31">
        <v>10.85</v>
      </c>
      <c r="G6" s="444" t="s">
        <v>97</v>
      </c>
      <c r="H6" s="444"/>
      <c r="I6" s="445" t="s">
        <v>98</v>
      </c>
      <c r="J6" s="445"/>
      <c r="K6" s="31" t="s">
        <v>658</v>
      </c>
      <c r="L6" s="444" t="s">
        <v>75</v>
      </c>
      <c r="M6" s="446"/>
    </row>
    <row r="7" spans="1:13" s="1" customFormat="1" ht="14.25" thickBot="1">
      <c r="A7" s="22"/>
      <c r="B7" s="22"/>
      <c r="C7" s="32"/>
      <c r="D7" s="22"/>
      <c r="E7" s="22"/>
      <c r="F7" s="22"/>
      <c r="G7" s="22"/>
      <c r="H7" s="20"/>
      <c r="I7" s="20"/>
      <c r="J7" s="21"/>
      <c r="K7" s="22"/>
      <c r="L7" s="22"/>
      <c r="M7" s="22"/>
    </row>
    <row r="8" spans="1:14" s="1" customFormat="1" ht="14.25" thickBot="1">
      <c r="A8" s="33" t="s">
        <v>794</v>
      </c>
      <c r="B8" s="34" t="s">
        <v>13</v>
      </c>
      <c r="C8" s="34" t="s">
        <v>14</v>
      </c>
      <c r="D8" s="34" t="s">
        <v>25</v>
      </c>
      <c r="E8" s="34" t="s">
        <v>33</v>
      </c>
      <c r="F8" s="34" t="s">
        <v>26</v>
      </c>
      <c r="G8" s="34" t="s">
        <v>34</v>
      </c>
      <c r="H8" s="34" t="s">
        <v>27</v>
      </c>
      <c r="I8" s="34" t="s">
        <v>28</v>
      </c>
      <c r="J8" s="35" t="s">
        <v>30</v>
      </c>
      <c r="K8" s="34" t="s">
        <v>35</v>
      </c>
      <c r="L8" s="34" t="s">
        <v>31</v>
      </c>
      <c r="M8" s="36" t="s">
        <v>32</v>
      </c>
      <c r="N8" s="5"/>
    </row>
    <row r="9" spans="1:15" s="1" customFormat="1" ht="13.5">
      <c r="A9" s="37">
        <f aca="true" t="shared" si="0" ref="A9:A15">RANK(O9,$O$9:$O$30,1)</f>
        <v>1</v>
      </c>
      <c r="B9" s="38">
        <v>1</v>
      </c>
      <c r="C9" s="38" t="s">
        <v>15</v>
      </c>
      <c r="D9" s="474">
        <v>1107</v>
      </c>
      <c r="E9" s="39" t="s">
        <v>659</v>
      </c>
      <c r="F9" s="40" t="s">
        <v>161</v>
      </c>
      <c r="G9" s="40" t="s">
        <v>162</v>
      </c>
      <c r="H9" s="41">
        <v>3</v>
      </c>
      <c r="I9" s="42" t="s">
        <v>37</v>
      </c>
      <c r="J9" s="39">
        <v>6.28</v>
      </c>
      <c r="K9" s="40" t="s">
        <v>52</v>
      </c>
      <c r="L9" s="40" t="s">
        <v>44</v>
      </c>
      <c r="M9" s="43"/>
      <c r="O9" s="1">
        <f aca="true" t="shared" si="1" ref="O9:O15">D9/100</f>
        <v>11.07</v>
      </c>
    </row>
    <row r="10" spans="1:15" s="1" customFormat="1" ht="13.5">
      <c r="A10" s="44">
        <f t="shared" si="0"/>
        <v>2</v>
      </c>
      <c r="B10" s="45">
        <v>1</v>
      </c>
      <c r="C10" s="45" t="s">
        <v>15</v>
      </c>
      <c r="D10" s="475">
        <v>1121</v>
      </c>
      <c r="E10" s="47" t="s">
        <v>160</v>
      </c>
      <c r="F10" s="48" t="s">
        <v>163</v>
      </c>
      <c r="G10" s="49" t="s">
        <v>164</v>
      </c>
      <c r="H10" s="50">
        <v>3</v>
      </c>
      <c r="I10" s="51" t="s">
        <v>85</v>
      </c>
      <c r="J10" s="47">
        <v>7.22</v>
      </c>
      <c r="K10" s="48" t="s">
        <v>79</v>
      </c>
      <c r="L10" s="48" t="s">
        <v>165</v>
      </c>
      <c r="M10" s="52"/>
      <c r="O10" s="1">
        <f t="shared" si="1"/>
        <v>11.21</v>
      </c>
    </row>
    <row r="11" spans="1:15" s="1" customFormat="1" ht="13.5">
      <c r="A11" s="44">
        <f t="shared" si="0"/>
        <v>3</v>
      </c>
      <c r="B11" s="45">
        <v>1</v>
      </c>
      <c r="C11" s="45" t="s">
        <v>15</v>
      </c>
      <c r="D11" s="476">
        <v>1124</v>
      </c>
      <c r="E11" s="53" t="s">
        <v>660</v>
      </c>
      <c r="F11" s="54" t="s">
        <v>168</v>
      </c>
      <c r="G11" s="55" t="s">
        <v>169</v>
      </c>
      <c r="H11" s="56">
        <v>3</v>
      </c>
      <c r="I11" s="51" t="s">
        <v>158</v>
      </c>
      <c r="J11" s="53">
        <v>6.16</v>
      </c>
      <c r="K11" s="55" t="s">
        <v>170</v>
      </c>
      <c r="L11" s="55" t="s">
        <v>68</v>
      </c>
      <c r="M11" s="52"/>
      <c r="O11" s="1">
        <f t="shared" si="1"/>
        <v>11.24</v>
      </c>
    </row>
    <row r="12" spans="1:15" s="1" customFormat="1" ht="13.5">
      <c r="A12" s="44">
        <f t="shared" si="0"/>
        <v>3</v>
      </c>
      <c r="B12" s="45">
        <v>1</v>
      </c>
      <c r="C12" s="45" t="s">
        <v>15</v>
      </c>
      <c r="D12" s="475">
        <v>1124</v>
      </c>
      <c r="E12" s="46" t="s">
        <v>160</v>
      </c>
      <c r="F12" s="49" t="s">
        <v>166</v>
      </c>
      <c r="G12" s="49" t="s">
        <v>167</v>
      </c>
      <c r="H12" s="57">
        <v>3</v>
      </c>
      <c r="I12" s="51" t="s">
        <v>85</v>
      </c>
      <c r="J12" s="46">
        <v>7.22</v>
      </c>
      <c r="K12" s="49" t="s">
        <v>79</v>
      </c>
      <c r="L12" s="49" t="s">
        <v>165</v>
      </c>
      <c r="M12" s="52"/>
      <c r="O12" s="1">
        <f t="shared" si="1"/>
        <v>11.24</v>
      </c>
    </row>
    <row r="13" spans="1:15" s="1" customFormat="1" ht="13.5">
      <c r="A13" s="58">
        <f t="shared" si="0"/>
        <v>5</v>
      </c>
      <c r="B13" s="59">
        <v>1</v>
      </c>
      <c r="C13" s="59" t="s">
        <v>15</v>
      </c>
      <c r="D13" s="477">
        <v>1125</v>
      </c>
      <c r="E13" s="60" t="s">
        <v>160</v>
      </c>
      <c r="F13" s="61" t="s">
        <v>171</v>
      </c>
      <c r="G13" s="61" t="s">
        <v>172</v>
      </c>
      <c r="H13" s="62">
        <v>3</v>
      </c>
      <c r="I13" s="63" t="s">
        <v>85</v>
      </c>
      <c r="J13" s="60">
        <v>8.07</v>
      </c>
      <c r="K13" s="61" t="s">
        <v>73</v>
      </c>
      <c r="L13" s="61" t="s">
        <v>78</v>
      </c>
      <c r="M13" s="64"/>
      <c r="O13" s="1">
        <f t="shared" si="1"/>
        <v>11.25</v>
      </c>
    </row>
    <row r="14" spans="1:15" s="1" customFormat="1" ht="13.5">
      <c r="A14" s="65">
        <f t="shared" si="0"/>
        <v>6</v>
      </c>
      <c r="B14" s="66">
        <v>1</v>
      </c>
      <c r="C14" s="66" t="s">
        <v>15</v>
      </c>
      <c r="D14" s="478">
        <v>1127</v>
      </c>
      <c r="E14" s="67">
        <v>1.1</v>
      </c>
      <c r="F14" s="68" t="s">
        <v>173</v>
      </c>
      <c r="G14" s="68" t="s">
        <v>174</v>
      </c>
      <c r="H14" s="69">
        <v>3</v>
      </c>
      <c r="I14" s="70" t="s">
        <v>37</v>
      </c>
      <c r="J14" s="67">
        <v>6.28</v>
      </c>
      <c r="K14" s="68" t="s">
        <v>48</v>
      </c>
      <c r="L14" s="68" t="s">
        <v>37</v>
      </c>
      <c r="M14" s="71"/>
      <c r="O14" s="1">
        <f t="shared" si="1"/>
        <v>11.27</v>
      </c>
    </row>
    <row r="15" spans="1:15" s="1" customFormat="1" ht="13.5">
      <c r="A15" s="44">
        <f t="shared" si="0"/>
        <v>7</v>
      </c>
      <c r="B15" s="45">
        <v>1</v>
      </c>
      <c r="C15" s="45" t="s">
        <v>15</v>
      </c>
      <c r="D15" s="475">
        <v>1135</v>
      </c>
      <c r="E15" s="47">
        <v>1.8</v>
      </c>
      <c r="F15" s="48" t="s">
        <v>175</v>
      </c>
      <c r="G15" s="49" t="s">
        <v>176</v>
      </c>
      <c r="H15" s="50">
        <v>3</v>
      </c>
      <c r="I15" s="51" t="s">
        <v>177</v>
      </c>
      <c r="J15" s="47">
        <v>8.07</v>
      </c>
      <c r="K15" s="48" t="s">
        <v>178</v>
      </c>
      <c r="L15" s="48" t="s">
        <v>632</v>
      </c>
      <c r="M15" s="52"/>
      <c r="O15" s="1">
        <f t="shared" si="1"/>
        <v>11.35</v>
      </c>
    </row>
    <row r="16" spans="1:15" s="1" customFormat="1" ht="13.5">
      <c r="A16" s="44">
        <f aca="true" t="shared" si="2" ref="A16:A29">RANK(O16,$O$9:$O$30,1)</f>
        <v>8</v>
      </c>
      <c r="B16" s="45">
        <v>1</v>
      </c>
      <c r="C16" s="45" t="s">
        <v>15</v>
      </c>
      <c r="D16" s="475">
        <v>1137</v>
      </c>
      <c r="E16" s="46" t="s">
        <v>160</v>
      </c>
      <c r="F16" s="72" t="s">
        <v>179</v>
      </c>
      <c r="G16" s="49" t="s">
        <v>180</v>
      </c>
      <c r="H16" s="57">
        <v>3</v>
      </c>
      <c r="I16" s="51" t="s">
        <v>85</v>
      </c>
      <c r="J16" s="46">
        <v>8.07</v>
      </c>
      <c r="K16" s="49" t="s">
        <v>73</v>
      </c>
      <c r="L16" s="49" t="s">
        <v>78</v>
      </c>
      <c r="M16" s="52"/>
      <c r="O16" s="1">
        <f aca="true" t="shared" si="3" ref="O16:O27">D16/100</f>
        <v>11.37</v>
      </c>
    </row>
    <row r="17" spans="1:15" s="1" customFormat="1" ht="13.5">
      <c r="A17" s="44">
        <f t="shared" si="2"/>
        <v>9</v>
      </c>
      <c r="B17" s="45">
        <v>1</v>
      </c>
      <c r="C17" s="45" t="s">
        <v>15</v>
      </c>
      <c r="D17" s="476">
        <v>1141</v>
      </c>
      <c r="E17" s="53" t="s">
        <v>661</v>
      </c>
      <c r="F17" s="54" t="s">
        <v>181</v>
      </c>
      <c r="G17" s="54" t="s">
        <v>182</v>
      </c>
      <c r="H17" s="56">
        <v>3</v>
      </c>
      <c r="I17" s="51" t="s">
        <v>29</v>
      </c>
      <c r="J17" s="53" t="s">
        <v>183</v>
      </c>
      <c r="K17" s="55" t="s">
        <v>184</v>
      </c>
      <c r="L17" s="55" t="s">
        <v>662</v>
      </c>
      <c r="M17" s="52"/>
      <c r="O17" s="1">
        <f t="shared" si="3"/>
        <v>11.41</v>
      </c>
    </row>
    <row r="18" spans="1:15" s="1" customFormat="1" ht="13.5">
      <c r="A18" s="58">
        <f t="shared" si="2"/>
        <v>10</v>
      </c>
      <c r="B18" s="59">
        <v>1</v>
      </c>
      <c r="C18" s="59" t="s">
        <v>15</v>
      </c>
      <c r="D18" s="477">
        <v>1144</v>
      </c>
      <c r="E18" s="60" t="s">
        <v>661</v>
      </c>
      <c r="F18" s="61" t="s">
        <v>185</v>
      </c>
      <c r="G18" s="61" t="s">
        <v>186</v>
      </c>
      <c r="H18" s="62">
        <v>2</v>
      </c>
      <c r="I18" s="63" t="s">
        <v>37</v>
      </c>
      <c r="J18" s="60">
        <v>6.28</v>
      </c>
      <c r="K18" s="61" t="s">
        <v>52</v>
      </c>
      <c r="L18" s="61" t="s">
        <v>44</v>
      </c>
      <c r="M18" s="64"/>
      <c r="O18" s="1">
        <f t="shared" si="3"/>
        <v>11.44</v>
      </c>
    </row>
    <row r="19" spans="1:15" s="1" customFormat="1" ht="13.5">
      <c r="A19" s="65">
        <f t="shared" si="2"/>
        <v>10</v>
      </c>
      <c r="B19" s="66">
        <v>1</v>
      </c>
      <c r="C19" s="66" t="s">
        <v>15</v>
      </c>
      <c r="D19" s="479">
        <v>1144</v>
      </c>
      <c r="E19" s="73">
        <v>0.1</v>
      </c>
      <c r="F19" s="66" t="s">
        <v>51</v>
      </c>
      <c r="G19" s="66" t="s">
        <v>187</v>
      </c>
      <c r="H19" s="74">
        <v>3</v>
      </c>
      <c r="I19" s="70" t="s">
        <v>37</v>
      </c>
      <c r="J19" s="73">
        <v>7.13</v>
      </c>
      <c r="K19" s="66" t="s">
        <v>79</v>
      </c>
      <c r="L19" s="66" t="s">
        <v>37</v>
      </c>
      <c r="M19" s="71"/>
      <c r="O19" s="1">
        <f t="shared" si="3"/>
        <v>11.44</v>
      </c>
    </row>
    <row r="20" spans="1:15" s="1" customFormat="1" ht="13.5">
      <c r="A20" s="44">
        <f t="shared" si="2"/>
        <v>12</v>
      </c>
      <c r="B20" s="45">
        <v>1</v>
      </c>
      <c r="C20" s="45" t="s">
        <v>15</v>
      </c>
      <c r="D20" s="476">
        <v>1145</v>
      </c>
      <c r="E20" s="53" t="s">
        <v>795</v>
      </c>
      <c r="F20" s="45" t="s">
        <v>188</v>
      </c>
      <c r="G20" s="45" t="s">
        <v>189</v>
      </c>
      <c r="H20" s="56">
        <v>3</v>
      </c>
      <c r="I20" s="51" t="s">
        <v>158</v>
      </c>
      <c r="J20" s="53">
        <v>6.16</v>
      </c>
      <c r="K20" s="45" t="s">
        <v>170</v>
      </c>
      <c r="L20" s="45" t="s">
        <v>68</v>
      </c>
      <c r="M20" s="52"/>
      <c r="O20" s="1">
        <f t="shared" si="3"/>
        <v>11.45</v>
      </c>
    </row>
    <row r="21" spans="1:15" s="1" customFormat="1" ht="13.5">
      <c r="A21" s="44">
        <f t="shared" si="2"/>
        <v>13</v>
      </c>
      <c r="B21" s="45">
        <v>1</v>
      </c>
      <c r="C21" s="45" t="s">
        <v>15</v>
      </c>
      <c r="D21" s="475">
        <v>1146</v>
      </c>
      <c r="E21" s="46">
        <v>0.9</v>
      </c>
      <c r="F21" s="49" t="s">
        <v>796</v>
      </c>
      <c r="G21" s="49" t="s">
        <v>190</v>
      </c>
      <c r="H21" s="57">
        <v>2</v>
      </c>
      <c r="I21" s="51" t="s">
        <v>37</v>
      </c>
      <c r="J21" s="46">
        <v>8.26</v>
      </c>
      <c r="K21" s="49" t="s">
        <v>191</v>
      </c>
      <c r="L21" s="49" t="s">
        <v>46</v>
      </c>
      <c r="M21" s="52"/>
      <c r="O21" s="1">
        <f t="shared" si="3"/>
        <v>11.46</v>
      </c>
    </row>
    <row r="22" spans="1:15" s="1" customFormat="1" ht="13.5">
      <c r="A22" s="44">
        <f t="shared" si="2"/>
        <v>14</v>
      </c>
      <c r="B22" s="45">
        <v>1</v>
      </c>
      <c r="C22" s="45" t="s">
        <v>15</v>
      </c>
      <c r="D22" s="475">
        <v>1149</v>
      </c>
      <c r="E22" s="47" t="s">
        <v>663</v>
      </c>
      <c r="F22" s="48" t="s">
        <v>194</v>
      </c>
      <c r="G22" s="48" t="s">
        <v>195</v>
      </c>
      <c r="H22" s="50">
        <v>3</v>
      </c>
      <c r="I22" s="51" t="s">
        <v>158</v>
      </c>
      <c r="J22" s="47">
        <v>6.16</v>
      </c>
      <c r="K22" s="48" t="s">
        <v>170</v>
      </c>
      <c r="L22" s="48" t="s">
        <v>68</v>
      </c>
      <c r="M22" s="52"/>
      <c r="O22" s="1">
        <f t="shared" si="3"/>
        <v>11.49</v>
      </c>
    </row>
    <row r="23" spans="1:15" s="1" customFormat="1" ht="13.5">
      <c r="A23" s="58">
        <f t="shared" si="2"/>
        <v>14</v>
      </c>
      <c r="B23" s="59">
        <v>1</v>
      </c>
      <c r="C23" s="59" t="s">
        <v>15</v>
      </c>
      <c r="D23" s="480">
        <v>1149</v>
      </c>
      <c r="E23" s="75" t="s">
        <v>192</v>
      </c>
      <c r="F23" s="76" t="s">
        <v>193</v>
      </c>
      <c r="G23" s="77" t="s">
        <v>164</v>
      </c>
      <c r="H23" s="78">
        <v>3</v>
      </c>
      <c r="I23" s="63" t="s">
        <v>85</v>
      </c>
      <c r="J23" s="75">
        <v>7.22</v>
      </c>
      <c r="K23" s="77" t="s">
        <v>79</v>
      </c>
      <c r="L23" s="77" t="s">
        <v>165</v>
      </c>
      <c r="M23" s="64"/>
      <c r="O23" s="1">
        <f t="shared" si="3"/>
        <v>11.49</v>
      </c>
    </row>
    <row r="24" spans="1:15" s="1" customFormat="1" ht="13.5">
      <c r="A24" s="65">
        <f t="shared" si="2"/>
        <v>16</v>
      </c>
      <c r="B24" s="66">
        <v>1</v>
      </c>
      <c r="C24" s="66" t="s">
        <v>15</v>
      </c>
      <c r="D24" s="478">
        <v>1150</v>
      </c>
      <c r="E24" s="67">
        <v>1.4</v>
      </c>
      <c r="F24" s="68" t="s">
        <v>196</v>
      </c>
      <c r="G24" s="68" t="s">
        <v>197</v>
      </c>
      <c r="H24" s="69">
        <v>2</v>
      </c>
      <c r="I24" s="70" t="s">
        <v>177</v>
      </c>
      <c r="J24" s="67">
        <v>8.07</v>
      </c>
      <c r="K24" s="68" t="s">
        <v>178</v>
      </c>
      <c r="L24" s="68" t="s">
        <v>632</v>
      </c>
      <c r="M24" s="71"/>
      <c r="O24" s="1">
        <f t="shared" si="3"/>
        <v>11.5</v>
      </c>
    </row>
    <row r="25" spans="1:15" s="1" customFormat="1" ht="13.5">
      <c r="A25" s="44">
        <f t="shared" si="2"/>
        <v>17</v>
      </c>
      <c r="B25" s="45">
        <v>1</v>
      </c>
      <c r="C25" s="45" t="s">
        <v>15</v>
      </c>
      <c r="D25" s="475">
        <v>1152</v>
      </c>
      <c r="E25" s="46" t="s">
        <v>160</v>
      </c>
      <c r="F25" s="49" t="s">
        <v>198</v>
      </c>
      <c r="G25" s="49" t="s">
        <v>199</v>
      </c>
      <c r="H25" s="57">
        <v>3</v>
      </c>
      <c r="I25" s="51" t="s">
        <v>85</v>
      </c>
      <c r="J25" s="46">
        <v>7.22</v>
      </c>
      <c r="K25" s="49" t="s">
        <v>79</v>
      </c>
      <c r="L25" s="49" t="s">
        <v>165</v>
      </c>
      <c r="M25" s="52"/>
      <c r="O25" s="1">
        <f t="shared" si="3"/>
        <v>11.52</v>
      </c>
    </row>
    <row r="26" spans="1:15" s="1" customFormat="1" ht="13.5">
      <c r="A26" s="44">
        <f t="shared" si="2"/>
        <v>18</v>
      </c>
      <c r="B26" s="45">
        <v>1</v>
      </c>
      <c r="C26" s="45" t="s">
        <v>15</v>
      </c>
      <c r="D26" s="475">
        <v>1153</v>
      </c>
      <c r="E26" s="47">
        <v>0.9</v>
      </c>
      <c r="F26" s="48" t="s">
        <v>200</v>
      </c>
      <c r="G26" s="48" t="s">
        <v>201</v>
      </c>
      <c r="H26" s="50">
        <v>3</v>
      </c>
      <c r="I26" s="51" t="s">
        <v>37</v>
      </c>
      <c r="J26" s="47">
        <v>6.17</v>
      </c>
      <c r="K26" s="48" t="s">
        <v>202</v>
      </c>
      <c r="L26" s="48" t="s">
        <v>203</v>
      </c>
      <c r="M26" s="52"/>
      <c r="O26" s="1">
        <f t="shared" si="3"/>
        <v>11.53</v>
      </c>
    </row>
    <row r="27" spans="1:15" s="1" customFormat="1" ht="13.5">
      <c r="A27" s="44">
        <f t="shared" si="2"/>
        <v>18</v>
      </c>
      <c r="B27" s="45">
        <v>1</v>
      </c>
      <c r="C27" s="45" t="s">
        <v>15</v>
      </c>
      <c r="D27" s="475">
        <v>1153</v>
      </c>
      <c r="E27" s="46" t="s">
        <v>204</v>
      </c>
      <c r="F27" s="79" t="s">
        <v>205</v>
      </c>
      <c r="G27" s="80" t="s">
        <v>206</v>
      </c>
      <c r="H27" s="57">
        <v>3</v>
      </c>
      <c r="I27" s="51" t="s">
        <v>85</v>
      </c>
      <c r="J27" s="46">
        <v>7.01</v>
      </c>
      <c r="K27" s="81" t="s">
        <v>77</v>
      </c>
      <c r="L27" s="48" t="s">
        <v>78</v>
      </c>
      <c r="M27" s="52"/>
      <c r="O27" s="1">
        <f t="shared" si="3"/>
        <v>11.53</v>
      </c>
    </row>
    <row r="28" spans="1:15" s="1" customFormat="1" ht="13.5">
      <c r="A28" s="82">
        <f t="shared" si="2"/>
        <v>20</v>
      </c>
      <c r="B28" s="83">
        <v>1</v>
      </c>
      <c r="C28" s="83" t="s">
        <v>15</v>
      </c>
      <c r="D28" s="481">
        <v>1154</v>
      </c>
      <c r="E28" s="84" t="s">
        <v>160</v>
      </c>
      <c r="F28" s="85" t="s">
        <v>207</v>
      </c>
      <c r="G28" s="86" t="s">
        <v>208</v>
      </c>
      <c r="H28" s="87">
        <v>3</v>
      </c>
      <c r="I28" s="88" t="s">
        <v>85</v>
      </c>
      <c r="J28" s="84">
        <v>7.22</v>
      </c>
      <c r="K28" s="86" t="s">
        <v>79</v>
      </c>
      <c r="L28" s="86" t="s">
        <v>165</v>
      </c>
      <c r="M28" s="89"/>
      <c r="O28" s="1">
        <f>D28/100</f>
        <v>11.54</v>
      </c>
    </row>
    <row r="29" spans="1:15" s="1" customFormat="1" ht="14.25" thickBot="1">
      <c r="A29" s="90">
        <f t="shared" si="2"/>
        <v>20</v>
      </c>
      <c r="B29" s="91">
        <v>1</v>
      </c>
      <c r="C29" s="91" t="s">
        <v>15</v>
      </c>
      <c r="D29" s="482">
        <v>1154</v>
      </c>
      <c r="E29" s="92" t="s">
        <v>660</v>
      </c>
      <c r="F29" s="93" t="s">
        <v>209</v>
      </c>
      <c r="G29" s="94" t="s">
        <v>210</v>
      </c>
      <c r="H29" s="95">
        <v>3</v>
      </c>
      <c r="I29" s="96" t="s">
        <v>158</v>
      </c>
      <c r="J29" s="92">
        <v>7.23</v>
      </c>
      <c r="K29" s="94" t="s">
        <v>79</v>
      </c>
      <c r="L29" s="94" t="s">
        <v>68</v>
      </c>
      <c r="M29" s="97"/>
      <c r="O29" s="1">
        <f>D29/100</f>
        <v>11.54</v>
      </c>
    </row>
    <row r="30" spans="1:13" s="1" customFormat="1" ht="13.5">
      <c r="A30" s="22"/>
      <c r="B30" s="22"/>
      <c r="C30" s="22"/>
      <c r="D30" s="22"/>
      <c r="E30" s="98"/>
      <c r="F30" s="22"/>
      <c r="G30" s="22"/>
      <c r="H30" s="20"/>
      <c r="I30" s="20"/>
      <c r="J30" s="21"/>
      <c r="K30" s="22"/>
      <c r="L30" s="22"/>
      <c r="M30" s="22"/>
    </row>
  </sheetData>
  <mergeCells count="16">
    <mergeCell ref="I6:J6"/>
    <mergeCell ref="L6:M6"/>
    <mergeCell ref="I4:J4"/>
    <mergeCell ref="L3:M3"/>
    <mergeCell ref="L4:M4"/>
    <mergeCell ref="I5:J5"/>
    <mergeCell ref="L5:M5"/>
    <mergeCell ref="I3:J3"/>
    <mergeCell ref="G3:H3"/>
    <mergeCell ref="D3:E3"/>
    <mergeCell ref="D6:E6"/>
    <mergeCell ref="A1:H1"/>
    <mergeCell ref="F3:F4"/>
    <mergeCell ref="G4:H4"/>
    <mergeCell ref="G6:H6"/>
    <mergeCell ref="G5:H5"/>
  </mergeCells>
  <printOptions/>
  <pageMargins left="0.5905511811023623" right="0.5511811023622047" top="0.984251968503937" bottom="0.2755905511811024" header="0.5118110236220472" footer="0.275590551181102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F10" sqref="F10"/>
    </sheetView>
  </sheetViews>
  <sheetFormatPr defaultColWidth="8.88671875" defaultRowHeight="15"/>
  <cols>
    <col min="1" max="1" width="4.10546875" style="99" bestFit="1" customWidth="1"/>
    <col min="2" max="2" width="4.6640625" style="99" hidden="1" customWidth="1"/>
    <col min="3" max="3" width="6.3359375" style="99" hidden="1" customWidth="1"/>
    <col min="4" max="4" width="5.77734375" style="99" customWidth="1"/>
    <col min="5" max="5" width="4.6640625" style="99" hidden="1" customWidth="1"/>
    <col min="6" max="6" width="9.6640625" style="99" customWidth="1"/>
    <col min="7" max="7" width="7.99609375" style="99" bestFit="1" customWidth="1"/>
    <col min="8" max="9" width="4.6640625" style="100" bestFit="1" customWidth="1"/>
    <col min="10" max="10" width="5.21484375" style="99" bestFit="1" customWidth="1"/>
    <col min="11" max="11" width="12.21484375" style="99" customWidth="1"/>
    <col min="12" max="12" width="6.5546875" style="99" bestFit="1" customWidth="1"/>
    <col min="13" max="13" width="4.6640625" style="99" bestFit="1" customWidth="1"/>
    <col min="14" max="16384" width="8.88671875" style="2" customWidth="1"/>
  </cols>
  <sheetData>
    <row r="1" spans="1:13" s="1" customFormat="1" ht="13.5">
      <c r="A1" s="440" t="s">
        <v>623</v>
      </c>
      <c r="B1" s="440"/>
      <c r="C1" s="440"/>
      <c r="D1" s="440"/>
      <c r="E1" s="440"/>
      <c r="F1" s="440"/>
      <c r="G1" s="440"/>
      <c r="H1" s="440"/>
      <c r="I1" s="440"/>
      <c r="J1" s="440"/>
      <c r="K1" s="22"/>
      <c r="L1" s="22"/>
      <c r="M1" s="22"/>
    </row>
    <row r="2" spans="1:256" s="1" customFormat="1" ht="14.25" thickBot="1">
      <c r="A2" s="22"/>
      <c r="B2" s="22"/>
      <c r="C2" s="32"/>
      <c r="D2" s="22"/>
      <c r="E2" s="22"/>
      <c r="F2" s="22"/>
      <c r="G2" s="22"/>
      <c r="H2" s="20"/>
      <c r="I2" s="20"/>
      <c r="J2" s="102"/>
      <c r="K2" s="22"/>
      <c r="L2" s="22"/>
      <c r="M2" s="2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 t="s">
        <v>750</v>
      </c>
      <c r="G3" s="447" t="s">
        <v>126</v>
      </c>
      <c r="H3" s="447"/>
      <c r="I3" s="447" t="s">
        <v>127</v>
      </c>
      <c r="J3" s="447"/>
      <c r="K3" s="27" t="s">
        <v>751</v>
      </c>
      <c r="L3" s="447" t="s">
        <v>130</v>
      </c>
      <c r="M3" s="448"/>
    </row>
    <row r="4" spans="1:13" s="1" customFormat="1" ht="14.25" customHeight="1" thickBot="1">
      <c r="A4" s="19"/>
      <c r="B4" s="19"/>
      <c r="C4" s="26"/>
      <c r="D4" s="321" t="s">
        <v>99</v>
      </c>
      <c r="E4" s="193"/>
      <c r="F4" s="177" t="s">
        <v>752</v>
      </c>
      <c r="G4" s="445" t="s">
        <v>824</v>
      </c>
      <c r="H4" s="445"/>
      <c r="I4" s="445" t="s">
        <v>128</v>
      </c>
      <c r="J4" s="445"/>
      <c r="K4" s="177" t="s">
        <v>753</v>
      </c>
      <c r="L4" s="445" t="s">
        <v>129</v>
      </c>
      <c r="M4" s="452"/>
    </row>
    <row r="5" spans="1:256" s="1" customFormat="1" ht="14.25" thickBot="1">
      <c r="A5" s="22"/>
      <c r="B5" s="22"/>
      <c r="C5" s="32"/>
      <c r="D5" s="22"/>
      <c r="E5" s="22"/>
      <c r="F5" s="22"/>
      <c r="G5" s="22"/>
      <c r="H5" s="22"/>
      <c r="I5" s="22"/>
      <c r="J5" s="102"/>
      <c r="K5" s="22"/>
      <c r="L5" s="22"/>
      <c r="M5" s="2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33" t="s">
        <v>754</v>
      </c>
      <c r="B6" s="34" t="s">
        <v>13</v>
      </c>
      <c r="C6" s="34" t="s">
        <v>14</v>
      </c>
      <c r="D6" s="34" t="s">
        <v>25</v>
      </c>
      <c r="E6" s="34" t="s">
        <v>33</v>
      </c>
      <c r="F6" s="34" t="s">
        <v>26</v>
      </c>
      <c r="G6" s="34" t="s">
        <v>34</v>
      </c>
      <c r="H6" s="34" t="s">
        <v>27</v>
      </c>
      <c r="I6" s="34" t="s">
        <v>28</v>
      </c>
      <c r="J6" s="103" t="s">
        <v>30</v>
      </c>
      <c r="K6" s="34" t="s">
        <v>35</v>
      </c>
      <c r="L6" s="34" t="s">
        <v>31</v>
      </c>
      <c r="M6" s="36" t="s">
        <v>32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7">
        <f aca="true" t="shared" si="0" ref="A7:A26">RANK(D7,$D$7:$D$89,0)</f>
        <v>1</v>
      </c>
      <c r="B7" s="38">
        <v>1</v>
      </c>
      <c r="C7" s="38" t="s">
        <v>23</v>
      </c>
      <c r="D7" s="513">
        <v>400</v>
      </c>
      <c r="E7" s="313"/>
      <c r="F7" s="38" t="s">
        <v>54</v>
      </c>
      <c r="G7" s="38" t="s">
        <v>309</v>
      </c>
      <c r="H7" s="314">
        <v>3</v>
      </c>
      <c r="I7" s="314" t="s">
        <v>37</v>
      </c>
      <c r="J7" s="256">
        <v>6.09</v>
      </c>
      <c r="K7" s="38" t="s">
        <v>755</v>
      </c>
      <c r="L7" s="38" t="s">
        <v>40</v>
      </c>
      <c r="M7" s="4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44">
        <f t="shared" si="0"/>
        <v>2</v>
      </c>
      <c r="B8" s="45">
        <v>1</v>
      </c>
      <c r="C8" s="45" t="s">
        <v>23</v>
      </c>
      <c r="D8" s="515">
        <v>390</v>
      </c>
      <c r="E8" s="159"/>
      <c r="F8" s="49" t="s">
        <v>417</v>
      </c>
      <c r="G8" s="48" t="s">
        <v>418</v>
      </c>
      <c r="H8" s="224">
        <v>3</v>
      </c>
      <c r="I8" s="51" t="s">
        <v>85</v>
      </c>
      <c r="J8" s="219" t="s">
        <v>419</v>
      </c>
      <c r="K8" s="152" t="s">
        <v>420</v>
      </c>
      <c r="L8" s="49" t="s">
        <v>421</v>
      </c>
      <c r="M8" s="5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44">
        <f t="shared" si="0"/>
        <v>2</v>
      </c>
      <c r="B9" s="45">
        <v>1</v>
      </c>
      <c r="C9" s="45" t="s">
        <v>23</v>
      </c>
      <c r="D9" s="515">
        <v>390</v>
      </c>
      <c r="E9" s="113"/>
      <c r="F9" s="49" t="s">
        <v>422</v>
      </c>
      <c r="G9" s="49" t="s">
        <v>423</v>
      </c>
      <c r="H9" s="57">
        <v>3</v>
      </c>
      <c r="I9" s="51" t="s">
        <v>85</v>
      </c>
      <c r="J9" s="46" t="s">
        <v>424</v>
      </c>
      <c r="K9" s="49" t="s">
        <v>425</v>
      </c>
      <c r="L9" s="49" t="s">
        <v>85</v>
      </c>
      <c r="M9" s="5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44">
        <f t="shared" si="0"/>
        <v>4</v>
      </c>
      <c r="B10" s="45">
        <v>1</v>
      </c>
      <c r="C10" s="45" t="s">
        <v>23</v>
      </c>
      <c r="D10" s="514">
        <v>370</v>
      </c>
      <c r="E10" s="132"/>
      <c r="F10" s="45" t="s">
        <v>426</v>
      </c>
      <c r="G10" s="45" t="s">
        <v>427</v>
      </c>
      <c r="H10" s="56">
        <v>3</v>
      </c>
      <c r="I10" s="56" t="s">
        <v>37</v>
      </c>
      <c r="J10" s="53">
        <v>7.26</v>
      </c>
      <c r="K10" s="45" t="s">
        <v>38</v>
      </c>
      <c r="L10" s="45" t="s">
        <v>42</v>
      </c>
      <c r="M10" s="5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8">
        <f t="shared" si="0"/>
        <v>4</v>
      </c>
      <c r="B11" s="59">
        <v>1</v>
      </c>
      <c r="C11" s="59" t="s">
        <v>23</v>
      </c>
      <c r="D11" s="516">
        <v>370</v>
      </c>
      <c r="E11" s="315"/>
      <c r="F11" s="59" t="s">
        <v>815</v>
      </c>
      <c r="G11" s="59" t="s">
        <v>428</v>
      </c>
      <c r="H11" s="78">
        <v>3</v>
      </c>
      <c r="I11" s="78" t="s">
        <v>29</v>
      </c>
      <c r="J11" s="75" t="s">
        <v>297</v>
      </c>
      <c r="K11" s="59" t="s">
        <v>298</v>
      </c>
      <c r="L11" s="59" t="s">
        <v>756</v>
      </c>
      <c r="M11" s="6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5">
        <f t="shared" si="0"/>
        <v>4</v>
      </c>
      <c r="B12" s="66">
        <v>1</v>
      </c>
      <c r="C12" s="66" t="s">
        <v>23</v>
      </c>
      <c r="D12" s="517">
        <v>370</v>
      </c>
      <c r="E12" s="168"/>
      <c r="F12" s="66" t="s">
        <v>429</v>
      </c>
      <c r="G12" s="66" t="s">
        <v>430</v>
      </c>
      <c r="H12" s="74">
        <v>2</v>
      </c>
      <c r="I12" s="74" t="s">
        <v>85</v>
      </c>
      <c r="J12" s="73" t="s">
        <v>327</v>
      </c>
      <c r="K12" s="66" t="s">
        <v>431</v>
      </c>
      <c r="L12" s="66" t="s">
        <v>432</v>
      </c>
      <c r="M12" s="7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44">
        <f t="shared" si="0"/>
        <v>7</v>
      </c>
      <c r="B13" s="45">
        <v>1</v>
      </c>
      <c r="C13" s="45" t="s">
        <v>23</v>
      </c>
      <c r="D13" s="514">
        <v>360</v>
      </c>
      <c r="E13" s="132"/>
      <c r="F13" s="45" t="s">
        <v>433</v>
      </c>
      <c r="G13" s="45" t="s">
        <v>434</v>
      </c>
      <c r="H13" s="56">
        <v>3</v>
      </c>
      <c r="I13" s="56" t="s">
        <v>158</v>
      </c>
      <c r="J13" s="53">
        <v>7.08</v>
      </c>
      <c r="K13" s="45" t="s">
        <v>435</v>
      </c>
      <c r="L13" s="45" t="s">
        <v>436</v>
      </c>
      <c r="M13" s="5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44">
        <f t="shared" si="0"/>
        <v>7</v>
      </c>
      <c r="B14" s="45">
        <v>1</v>
      </c>
      <c r="C14" s="45" t="s">
        <v>23</v>
      </c>
      <c r="D14" s="514">
        <v>360</v>
      </c>
      <c r="E14" s="132"/>
      <c r="F14" s="45" t="s">
        <v>437</v>
      </c>
      <c r="G14" s="45" t="s">
        <v>237</v>
      </c>
      <c r="H14" s="56">
        <v>3</v>
      </c>
      <c r="I14" s="56" t="s">
        <v>37</v>
      </c>
      <c r="J14" s="53">
        <v>7.13</v>
      </c>
      <c r="K14" s="45" t="s">
        <v>442</v>
      </c>
      <c r="L14" s="45" t="s">
        <v>668</v>
      </c>
      <c r="M14" s="5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44">
        <f t="shared" si="0"/>
        <v>9</v>
      </c>
      <c r="B15" s="45">
        <v>1</v>
      </c>
      <c r="C15" s="45" t="s">
        <v>23</v>
      </c>
      <c r="D15" s="514">
        <v>350</v>
      </c>
      <c r="E15" s="132"/>
      <c r="F15" s="45" t="s">
        <v>438</v>
      </c>
      <c r="G15" s="45" t="s">
        <v>372</v>
      </c>
      <c r="H15" s="56">
        <v>3</v>
      </c>
      <c r="I15" s="56" t="s">
        <v>37</v>
      </c>
      <c r="J15" s="53">
        <v>6.28</v>
      </c>
      <c r="K15" s="45" t="s">
        <v>48</v>
      </c>
      <c r="L15" s="45" t="s">
        <v>37</v>
      </c>
      <c r="M15" s="5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8">
        <f t="shared" si="0"/>
        <v>9</v>
      </c>
      <c r="B16" s="59">
        <v>1</v>
      </c>
      <c r="C16" s="59" t="s">
        <v>23</v>
      </c>
      <c r="D16" s="516">
        <v>350</v>
      </c>
      <c r="E16" s="315"/>
      <c r="F16" s="59" t="s">
        <v>64</v>
      </c>
      <c r="G16" s="59" t="s">
        <v>60</v>
      </c>
      <c r="H16" s="78">
        <v>3</v>
      </c>
      <c r="I16" s="78" t="s">
        <v>29</v>
      </c>
      <c r="J16" s="75" t="s">
        <v>233</v>
      </c>
      <c r="K16" s="59" t="s">
        <v>184</v>
      </c>
      <c r="L16" s="59" t="s">
        <v>757</v>
      </c>
      <c r="M16" s="6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5">
        <f t="shared" si="0"/>
        <v>9</v>
      </c>
      <c r="B17" s="66">
        <v>1</v>
      </c>
      <c r="C17" s="66" t="s">
        <v>23</v>
      </c>
      <c r="D17" s="517">
        <v>350</v>
      </c>
      <c r="E17" s="168"/>
      <c r="F17" s="66" t="s">
        <v>439</v>
      </c>
      <c r="G17" s="66" t="s">
        <v>440</v>
      </c>
      <c r="H17" s="74">
        <v>3</v>
      </c>
      <c r="I17" s="74" t="s">
        <v>85</v>
      </c>
      <c r="J17" s="73" t="s">
        <v>441</v>
      </c>
      <c r="K17" s="66" t="s">
        <v>442</v>
      </c>
      <c r="L17" s="66" t="s">
        <v>85</v>
      </c>
      <c r="M17" s="7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44">
        <f t="shared" si="0"/>
        <v>9</v>
      </c>
      <c r="B18" s="45">
        <v>1</v>
      </c>
      <c r="C18" s="45" t="s">
        <v>23</v>
      </c>
      <c r="D18" s="514">
        <v>350</v>
      </c>
      <c r="E18" s="132"/>
      <c r="F18" s="45" t="s">
        <v>55</v>
      </c>
      <c r="G18" s="45" t="s">
        <v>309</v>
      </c>
      <c r="H18" s="56">
        <v>3</v>
      </c>
      <c r="I18" s="56" t="s">
        <v>37</v>
      </c>
      <c r="J18" s="53">
        <v>7.26</v>
      </c>
      <c r="K18" s="45" t="s">
        <v>38</v>
      </c>
      <c r="L18" s="45" t="s">
        <v>42</v>
      </c>
      <c r="M18" s="5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44">
        <f t="shared" si="0"/>
        <v>9</v>
      </c>
      <c r="B19" s="45">
        <v>1</v>
      </c>
      <c r="C19" s="45" t="s">
        <v>23</v>
      </c>
      <c r="D19" s="514">
        <v>350</v>
      </c>
      <c r="E19" s="132"/>
      <c r="F19" s="45" t="s">
        <v>443</v>
      </c>
      <c r="G19" s="45" t="s">
        <v>430</v>
      </c>
      <c r="H19" s="56">
        <v>3</v>
      </c>
      <c r="I19" s="56" t="s">
        <v>85</v>
      </c>
      <c r="J19" s="53" t="s">
        <v>297</v>
      </c>
      <c r="K19" s="45" t="s">
        <v>444</v>
      </c>
      <c r="L19" s="45" t="s">
        <v>445</v>
      </c>
      <c r="M19" s="5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44">
        <f t="shared" si="0"/>
        <v>9</v>
      </c>
      <c r="B20" s="45">
        <v>1</v>
      </c>
      <c r="C20" s="45" t="s">
        <v>23</v>
      </c>
      <c r="D20" s="514">
        <v>350</v>
      </c>
      <c r="E20" s="132"/>
      <c r="F20" s="45" t="s">
        <v>446</v>
      </c>
      <c r="G20" s="45" t="s">
        <v>447</v>
      </c>
      <c r="H20" s="56">
        <v>3</v>
      </c>
      <c r="I20" s="56" t="s">
        <v>29</v>
      </c>
      <c r="J20" s="53" t="s">
        <v>297</v>
      </c>
      <c r="K20" s="45" t="s">
        <v>298</v>
      </c>
      <c r="L20" s="45" t="s">
        <v>758</v>
      </c>
      <c r="M20" s="5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8">
        <f t="shared" si="0"/>
        <v>15</v>
      </c>
      <c r="B21" s="59">
        <v>1</v>
      </c>
      <c r="C21" s="59" t="s">
        <v>23</v>
      </c>
      <c r="D21" s="516">
        <v>340</v>
      </c>
      <c r="E21" s="315"/>
      <c r="F21" s="59" t="s">
        <v>448</v>
      </c>
      <c r="G21" s="59" t="s">
        <v>203</v>
      </c>
      <c r="H21" s="78">
        <v>3</v>
      </c>
      <c r="I21" s="78" t="s">
        <v>37</v>
      </c>
      <c r="J21" s="75">
        <v>6.17</v>
      </c>
      <c r="K21" s="59" t="s">
        <v>202</v>
      </c>
      <c r="L21" s="59" t="s">
        <v>203</v>
      </c>
      <c r="M21" s="6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5">
        <f t="shared" si="0"/>
        <v>15</v>
      </c>
      <c r="B22" s="66">
        <v>1</v>
      </c>
      <c r="C22" s="66" t="s">
        <v>23</v>
      </c>
      <c r="D22" s="517">
        <v>340</v>
      </c>
      <c r="E22" s="168"/>
      <c r="F22" s="66" t="s">
        <v>449</v>
      </c>
      <c r="G22" s="66" t="s">
        <v>237</v>
      </c>
      <c r="H22" s="74">
        <v>3</v>
      </c>
      <c r="I22" s="74" t="s">
        <v>37</v>
      </c>
      <c r="J22" s="73">
        <v>7.13</v>
      </c>
      <c r="K22" s="66" t="s">
        <v>442</v>
      </c>
      <c r="L22" s="66" t="s">
        <v>668</v>
      </c>
      <c r="M22" s="7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44">
        <f t="shared" si="0"/>
        <v>15</v>
      </c>
      <c r="B23" s="45">
        <v>1</v>
      </c>
      <c r="C23" s="45" t="s">
        <v>23</v>
      </c>
      <c r="D23" s="514">
        <v>340</v>
      </c>
      <c r="E23" s="132"/>
      <c r="F23" s="45" t="s">
        <v>450</v>
      </c>
      <c r="G23" s="45" t="s">
        <v>427</v>
      </c>
      <c r="H23" s="56">
        <v>2</v>
      </c>
      <c r="I23" s="56" t="s">
        <v>37</v>
      </c>
      <c r="J23" s="53">
        <v>7.13</v>
      </c>
      <c r="K23" s="45" t="s">
        <v>442</v>
      </c>
      <c r="L23" s="45" t="s">
        <v>668</v>
      </c>
      <c r="M23" s="5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44">
        <f t="shared" si="0"/>
        <v>15</v>
      </c>
      <c r="B24" s="45">
        <v>1</v>
      </c>
      <c r="C24" s="45" t="s">
        <v>23</v>
      </c>
      <c r="D24" s="514">
        <v>340</v>
      </c>
      <c r="E24" s="132"/>
      <c r="F24" s="45" t="s">
        <v>451</v>
      </c>
      <c r="G24" s="45" t="s">
        <v>237</v>
      </c>
      <c r="H24" s="56">
        <v>3</v>
      </c>
      <c r="I24" s="56" t="s">
        <v>37</v>
      </c>
      <c r="J24" s="53">
        <v>7.26</v>
      </c>
      <c r="K24" s="45" t="s">
        <v>38</v>
      </c>
      <c r="L24" s="45" t="s">
        <v>42</v>
      </c>
      <c r="M24" s="5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44">
        <f t="shared" si="0"/>
        <v>15</v>
      </c>
      <c r="B25" s="45">
        <v>1</v>
      </c>
      <c r="C25" s="45" t="s">
        <v>23</v>
      </c>
      <c r="D25" s="514">
        <v>340</v>
      </c>
      <c r="E25" s="132"/>
      <c r="F25" s="45" t="s">
        <v>452</v>
      </c>
      <c r="G25" s="45" t="s">
        <v>372</v>
      </c>
      <c r="H25" s="56">
        <v>3</v>
      </c>
      <c r="I25" s="56" t="s">
        <v>37</v>
      </c>
      <c r="J25" s="53">
        <v>7.26</v>
      </c>
      <c r="K25" s="45" t="s">
        <v>38</v>
      </c>
      <c r="L25" s="45" t="s">
        <v>42</v>
      </c>
      <c r="M25" s="5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8">
        <f t="shared" si="0"/>
        <v>15</v>
      </c>
      <c r="B26" s="59">
        <v>1</v>
      </c>
      <c r="C26" s="59" t="s">
        <v>23</v>
      </c>
      <c r="D26" s="516">
        <v>340</v>
      </c>
      <c r="E26" s="315"/>
      <c r="F26" s="59" t="s">
        <v>453</v>
      </c>
      <c r="G26" s="59" t="s">
        <v>454</v>
      </c>
      <c r="H26" s="78">
        <v>3</v>
      </c>
      <c r="I26" s="78" t="s">
        <v>29</v>
      </c>
      <c r="J26" s="75" t="s">
        <v>297</v>
      </c>
      <c r="K26" s="59" t="s">
        <v>298</v>
      </c>
      <c r="L26" s="59" t="s">
        <v>718</v>
      </c>
      <c r="M26" s="6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90"/>
      <c r="B27" s="91">
        <v>1</v>
      </c>
      <c r="C27" s="91" t="s">
        <v>23</v>
      </c>
      <c r="D27" s="519">
        <v>320</v>
      </c>
      <c r="E27" s="319"/>
      <c r="F27" s="91" t="s">
        <v>455</v>
      </c>
      <c r="G27" s="91" t="s">
        <v>759</v>
      </c>
      <c r="H27" s="320">
        <v>3</v>
      </c>
      <c r="I27" s="320" t="s">
        <v>177</v>
      </c>
      <c r="J27" s="318">
        <v>8.07</v>
      </c>
      <c r="K27" s="91" t="s">
        <v>178</v>
      </c>
      <c r="L27" s="91" t="s">
        <v>632</v>
      </c>
      <c r="M27" s="9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3.5">
      <c r="A28" s="22"/>
      <c r="B28" s="22"/>
      <c r="C28" s="22"/>
      <c r="D28" s="22"/>
      <c r="E28" s="98"/>
      <c r="F28" s="22"/>
      <c r="G28" s="22"/>
      <c r="H28" s="20"/>
      <c r="I28" s="20"/>
      <c r="J28" s="102"/>
      <c r="K28" s="22"/>
      <c r="L28" s="22"/>
      <c r="M28" s="2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</sheetData>
  <mergeCells count="8">
    <mergeCell ref="D3:E3"/>
    <mergeCell ref="G3:H3"/>
    <mergeCell ref="I3:J3"/>
    <mergeCell ref="A1:J1"/>
    <mergeCell ref="L3:M3"/>
    <mergeCell ref="G4:H4"/>
    <mergeCell ref="I4:J4"/>
    <mergeCell ref="L4:M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F11" sqref="F11"/>
    </sheetView>
  </sheetViews>
  <sheetFormatPr defaultColWidth="8.88671875" defaultRowHeight="15"/>
  <cols>
    <col min="1" max="1" width="4.10546875" style="99" bestFit="1" customWidth="1"/>
    <col min="2" max="2" width="4.6640625" style="99" hidden="1" customWidth="1"/>
    <col min="3" max="3" width="6.3359375" style="99" hidden="1" customWidth="1"/>
    <col min="4" max="4" width="5.6640625" style="99" bestFit="1" customWidth="1"/>
    <col min="5" max="5" width="4.6640625" style="99" bestFit="1" customWidth="1"/>
    <col min="6" max="6" width="9.6640625" style="99" bestFit="1" customWidth="1"/>
    <col min="7" max="7" width="7.99609375" style="99" bestFit="1" customWidth="1"/>
    <col min="8" max="9" width="4.6640625" style="100" bestFit="1" customWidth="1"/>
    <col min="10" max="10" width="5.21484375" style="99" bestFit="1" customWidth="1"/>
    <col min="11" max="11" width="12.21484375" style="99" customWidth="1"/>
    <col min="12" max="12" width="6.3359375" style="99" bestFit="1" customWidth="1"/>
    <col min="13" max="13" width="4.6640625" style="99" bestFit="1" customWidth="1"/>
    <col min="14" max="16384" width="8.88671875" style="2" customWidth="1"/>
  </cols>
  <sheetData>
    <row r="1" spans="1:13" s="1" customFormat="1" ht="13.5">
      <c r="A1" s="440" t="s">
        <v>624</v>
      </c>
      <c r="B1" s="440"/>
      <c r="C1" s="440"/>
      <c r="D1" s="440"/>
      <c r="E1" s="440"/>
      <c r="F1" s="440"/>
      <c r="G1" s="440"/>
      <c r="H1" s="440"/>
      <c r="I1" s="440"/>
      <c r="J1" s="102"/>
      <c r="K1" s="22"/>
      <c r="L1" s="22"/>
      <c r="M1" s="22"/>
    </row>
    <row r="2" spans="1:256" s="1" customFormat="1" ht="14.25" thickBot="1">
      <c r="A2" s="22"/>
      <c r="B2" s="22"/>
      <c r="C2" s="32"/>
      <c r="D2" s="22"/>
      <c r="E2" s="22"/>
      <c r="F2" s="22"/>
      <c r="G2" s="22"/>
      <c r="H2" s="20"/>
      <c r="I2" s="20"/>
      <c r="J2" s="102"/>
      <c r="K2" s="22"/>
      <c r="L2" s="22"/>
      <c r="M2" s="2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 t="s">
        <v>760</v>
      </c>
      <c r="G3" s="447" t="s">
        <v>131</v>
      </c>
      <c r="H3" s="447"/>
      <c r="I3" s="447" t="s">
        <v>132</v>
      </c>
      <c r="J3" s="447"/>
      <c r="K3" s="27" t="s">
        <v>761</v>
      </c>
      <c r="L3" s="447" t="s">
        <v>133</v>
      </c>
      <c r="M3" s="448"/>
    </row>
    <row r="4" spans="1:13" s="1" customFormat="1" ht="14.25" customHeight="1" thickBot="1">
      <c r="A4" s="19"/>
      <c r="B4" s="19"/>
      <c r="C4" s="26"/>
      <c r="D4" s="433" t="s">
        <v>99</v>
      </c>
      <c r="E4" s="434"/>
      <c r="F4" s="177" t="s">
        <v>762</v>
      </c>
      <c r="G4" s="445" t="s">
        <v>134</v>
      </c>
      <c r="H4" s="445"/>
      <c r="I4" s="445" t="s">
        <v>135</v>
      </c>
      <c r="J4" s="445"/>
      <c r="K4" s="177" t="s">
        <v>763</v>
      </c>
      <c r="L4" s="445" t="s">
        <v>56</v>
      </c>
      <c r="M4" s="452"/>
    </row>
    <row r="5" spans="1:256" s="1" customFormat="1" ht="14.25" thickBot="1">
      <c r="A5" s="22"/>
      <c r="B5" s="22"/>
      <c r="C5" s="32"/>
      <c r="D5" s="22"/>
      <c r="E5" s="22"/>
      <c r="F5" s="22"/>
      <c r="G5" s="22"/>
      <c r="H5" s="22"/>
      <c r="I5" s="22"/>
      <c r="J5" s="102"/>
      <c r="K5" s="22"/>
      <c r="L5" s="22"/>
      <c r="M5" s="2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33" t="s">
        <v>12</v>
      </c>
      <c r="B6" s="34" t="s">
        <v>13</v>
      </c>
      <c r="C6" s="34" t="s">
        <v>14</v>
      </c>
      <c r="D6" s="34" t="s">
        <v>25</v>
      </c>
      <c r="E6" s="34" t="s">
        <v>33</v>
      </c>
      <c r="F6" s="34" t="s">
        <v>26</v>
      </c>
      <c r="G6" s="34" t="s">
        <v>34</v>
      </c>
      <c r="H6" s="34" t="s">
        <v>27</v>
      </c>
      <c r="I6" s="34" t="s">
        <v>28</v>
      </c>
      <c r="J6" s="103" t="s">
        <v>30</v>
      </c>
      <c r="K6" s="34" t="s">
        <v>35</v>
      </c>
      <c r="L6" s="34" t="s">
        <v>31</v>
      </c>
      <c r="M6" s="36" t="s">
        <v>32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7">
        <f aca="true" t="shared" si="0" ref="A7:A26">RANK(D7,$D$7:$D$92,0)</f>
        <v>1</v>
      </c>
      <c r="B7" s="38">
        <v>1</v>
      </c>
      <c r="C7" s="38" t="s">
        <v>24</v>
      </c>
      <c r="D7" s="520">
        <v>666</v>
      </c>
      <c r="E7" s="322">
        <v>1.8</v>
      </c>
      <c r="F7" s="323" t="s">
        <v>456</v>
      </c>
      <c r="G7" s="324" t="s">
        <v>70</v>
      </c>
      <c r="H7" s="325">
        <v>3</v>
      </c>
      <c r="I7" s="42" t="s">
        <v>158</v>
      </c>
      <c r="J7" s="39">
        <v>6.16</v>
      </c>
      <c r="K7" s="40" t="s">
        <v>170</v>
      </c>
      <c r="L7" s="40" t="s">
        <v>68</v>
      </c>
      <c r="M7" s="4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44">
        <f t="shared" si="0"/>
        <v>2</v>
      </c>
      <c r="B8" s="45">
        <v>1</v>
      </c>
      <c r="C8" s="45" t="s">
        <v>24</v>
      </c>
      <c r="D8" s="515">
        <v>660</v>
      </c>
      <c r="E8" s="113" t="s">
        <v>204</v>
      </c>
      <c r="F8" s="49" t="s">
        <v>457</v>
      </c>
      <c r="G8" s="49" t="s">
        <v>458</v>
      </c>
      <c r="H8" s="57">
        <v>3</v>
      </c>
      <c r="I8" s="51" t="s">
        <v>85</v>
      </c>
      <c r="J8" s="46" t="s">
        <v>459</v>
      </c>
      <c r="K8" s="49" t="s">
        <v>460</v>
      </c>
      <c r="L8" s="49" t="s">
        <v>159</v>
      </c>
      <c r="M8" s="5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44">
        <f t="shared" si="0"/>
        <v>3</v>
      </c>
      <c r="B9" s="45">
        <v>1</v>
      </c>
      <c r="C9" s="45" t="s">
        <v>24</v>
      </c>
      <c r="D9" s="515">
        <v>643</v>
      </c>
      <c r="E9" s="113">
        <v>1.9</v>
      </c>
      <c r="F9" s="49" t="s">
        <v>461</v>
      </c>
      <c r="G9" s="48" t="s">
        <v>462</v>
      </c>
      <c r="H9" s="57">
        <v>2</v>
      </c>
      <c r="I9" s="51" t="s">
        <v>37</v>
      </c>
      <c r="J9" s="46">
        <v>9.27</v>
      </c>
      <c r="K9" s="326" t="s">
        <v>764</v>
      </c>
      <c r="L9" s="49" t="s">
        <v>37</v>
      </c>
      <c r="M9" s="5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7" customFormat="1" ht="13.5">
      <c r="A10" s="328">
        <f t="shared" si="0"/>
        <v>4</v>
      </c>
      <c r="B10" s="329">
        <v>1</v>
      </c>
      <c r="C10" s="329" t="s">
        <v>24</v>
      </c>
      <c r="D10" s="471">
        <v>642</v>
      </c>
      <c r="E10" s="331">
        <v>0.5</v>
      </c>
      <c r="F10" s="332" t="s">
        <v>464</v>
      </c>
      <c r="G10" s="332" t="s">
        <v>465</v>
      </c>
      <c r="H10" s="333">
        <v>2</v>
      </c>
      <c r="I10" s="334" t="s">
        <v>37</v>
      </c>
      <c r="J10" s="330" t="s">
        <v>765</v>
      </c>
      <c r="K10" s="332" t="s">
        <v>646</v>
      </c>
      <c r="L10" s="332" t="s">
        <v>159</v>
      </c>
      <c r="M10" s="335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" customFormat="1" ht="13.5">
      <c r="A11" s="58">
        <f t="shared" si="0"/>
        <v>5</v>
      </c>
      <c r="B11" s="59">
        <v>1</v>
      </c>
      <c r="C11" s="59" t="s">
        <v>24</v>
      </c>
      <c r="D11" s="516">
        <v>637</v>
      </c>
      <c r="E11" s="315">
        <v>-1</v>
      </c>
      <c r="F11" s="59" t="s">
        <v>466</v>
      </c>
      <c r="G11" s="59" t="s">
        <v>176</v>
      </c>
      <c r="H11" s="78">
        <v>3</v>
      </c>
      <c r="I11" s="78" t="s">
        <v>177</v>
      </c>
      <c r="J11" s="75">
        <v>7.15</v>
      </c>
      <c r="K11" s="59" t="s">
        <v>442</v>
      </c>
      <c r="L11" s="59" t="s">
        <v>636</v>
      </c>
      <c r="M11" s="6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5">
        <f t="shared" si="0"/>
        <v>6</v>
      </c>
      <c r="B12" s="66">
        <v>1</v>
      </c>
      <c r="C12" s="66" t="s">
        <v>24</v>
      </c>
      <c r="D12" s="517">
        <v>635</v>
      </c>
      <c r="E12" s="168">
        <v>1.5</v>
      </c>
      <c r="F12" s="66" t="s">
        <v>467</v>
      </c>
      <c r="G12" s="66" t="s">
        <v>468</v>
      </c>
      <c r="H12" s="74">
        <v>3</v>
      </c>
      <c r="I12" s="74" t="s">
        <v>37</v>
      </c>
      <c r="J12" s="73">
        <v>6.28</v>
      </c>
      <c r="K12" s="66" t="s">
        <v>48</v>
      </c>
      <c r="L12" s="66" t="s">
        <v>37</v>
      </c>
      <c r="M12" s="7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44">
        <f t="shared" si="0"/>
        <v>7</v>
      </c>
      <c r="B13" s="45">
        <v>1</v>
      </c>
      <c r="C13" s="45" t="s">
        <v>24</v>
      </c>
      <c r="D13" s="515">
        <v>634</v>
      </c>
      <c r="E13" s="108" t="s">
        <v>234</v>
      </c>
      <c r="F13" s="48" t="s">
        <v>469</v>
      </c>
      <c r="G13" s="152" t="s">
        <v>470</v>
      </c>
      <c r="H13" s="50">
        <v>3</v>
      </c>
      <c r="I13" s="51" t="s">
        <v>85</v>
      </c>
      <c r="J13" s="47" t="s">
        <v>230</v>
      </c>
      <c r="K13" s="48" t="s">
        <v>646</v>
      </c>
      <c r="L13" s="48" t="s">
        <v>159</v>
      </c>
      <c r="M13" s="5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44">
        <f t="shared" si="0"/>
        <v>8</v>
      </c>
      <c r="B14" s="45">
        <v>1</v>
      </c>
      <c r="C14" s="45" t="s">
        <v>24</v>
      </c>
      <c r="D14" s="515">
        <v>630</v>
      </c>
      <c r="E14" s="113">
        <v>-0.2</v>
      </c>
      <c r="F14" s="49" t="s">
        <v>471</v>
      </c>
      <c r="G14" s="49" t="s">
        <v>149</v>
      </c>
      <c r="H14" s="57">
        <v>3</v>
      </c>
      <c r="I14" s="51" t="s">
        <v>37</v>
      </c>
      <c r="J14" s="46">
        <v>7.13</v>
      </c>
      <c r="K14" s="49" t="s">
        <v>442</v>
      </c>
      <c r="L14" s="49" t="s">
        <v>668</v>
      </c>
      <c r="M14" s="5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44">
        <f t="shared" si="0"/>
        <v>9</v>
      </c>
      <c r="B15" s="45">
        <v>1</v>
      </c>
      <c r="C15" s="45" t="s">
        <v>24</v>
      </c>
      <c r="D15" s="515">
        <v>625</v>
      </c>
      <c r="E15" s="113">
        <v>0.3</v>
      </c>
      <c r="F15" s="49" t="s">
        <v>472</v>
      </c>
      <c r="G15" s="49" t="s">
        <v>816</v>
      </c>
      <c r="H15" s="57">
        <v>3</v>
      </c>
      <c r="I15" s="51" t="s">
        <v>177</v>
      </c>
      <c r="J15" s="46">
        <v>7.22</v>
      </c>
      <c r="K15" s="49" t="s">
        <v>80</v>
      </c>
      <c r="L15" s="49" t="s">
        <v>636</v>
      </c>
      <c r="M15" s="5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8">
        <f t="shared" si="0"/>
        <v>10</v>
      </c>
      <c r="B16" s="59">
        <v>1</v>
      </c>
      <c r="C16" s="59" t="s">
        <v>24</v>
      </c>
      <c r="D16" s="518">
        <v>624</v>
      </c>
      <c r="E16" s="109">
        <v>0</v>
      </c>
      <c r="F16" s="61" t="s">
        <v>370</v>
      </c>
      <c r="G16" s="61" t="s">
        <v>766</v>
      </c>
      <c r="H16" s="62">
        <v>3</v>
      </c>
      <c r="I16" s="63" t="s">
        <v>177</v>
      </c>
      <c r="J16" s="60">
        <v>5.29</v>
      </c>
      <c r="K16" s="61" t="s">
        <v>473</v>
      </c>
      <c r="L16" s="61" t="s">
        <v>647</v>
      </c>
      <c r="M16" s="6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5">
        <f t="shared" si="0"/>
        <v>11</v>
      </c>
      <c r="B17" s="66">
        <v>1</v>
      </c>
      <c r="C17" s="66" t="s">
        <v>24</v>
      </c>
      <c r="D17" s="521">
        <v>621</v>
      </c>
      <c r="E17" s="111" t="s">
        <v>474</v>
      </c>
      <c r="F17" s="68" t="s">
        <v>475</v>
      </c>
      <c r="G17" s="112" t="s">
        <v>476</v>
      </c>
      <c r="H17" s="69">
        <v>3</v>
      </c>
      <c r="I17" s="70" t="s">
        <v>85</v>
      </c>
      <c r="J17" s="67" t="s">
        <v>441</v>
      </c>
      <c r="K17" s="68" t="s">
        <v>442</v>
      </c>
      <c r="L17" s="68" t="s">
        <v>85</v>
      </c>
      <c r="M17" s="7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44">
        <f t="shared" si="0"/>
        <v>12</v>
      </c>
      <c r="B18" s="45">
        <v>1</v>
      </c>
      <c r="C18" s="45" t="s">
        <v>24</v>
      </c>
      <c r="D18" s="515">
        <v>619</v>
      </c>
      <c r="E18" s="113">
        <v>1.5</v>
      </c>
      <c r="F18" s="49" t="s">
        <v>477</v>
      </c>
      <c r="G18" s="48" t="s">
        <v>162</v>
      </c>
      <c r="H18" s="57">
        <v>3</v>
      </c>
      <c r="I18" s="51" t="s">
        <v>37</v>
      </c>
      <c r="J18" s="46">
        <v>6.28</v>
      </c>
      <c r="K18" s="49" t="s">
        <v>52</v>
      </c>
      <c r="L18" s="49" t="s">
        <v>44</v>
      </c>
      <c r="M18" s="5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44">
        <f t="shared" si="0"/>
        <v>13</v>
      </c>
      <c r="B19" s="45">
        <v>1</v>
      </c>
      <c r="C19" s="45" t="s">
        <v>24</v>
      </c>
      <c r="D19" s="514">
        <v>618</v>
      </c>
      <c r="E19" s="132">
        <v>0</v>
      </c>
      <c r="F19" s="45" t="s">
        <v>478</v>
      </c>
      <c r="G19" s="45" t="s">
        <v>479</v>
      </c>
      <c r="H19" s="56">
        <v>3</v>
      </c>
      <c r="I19" s="56" t="s">
        <v>37</v>
      </c>
      <c r="J19" s="53">
        <v>5.03</v>
      </c>
      <c r="K19" s="45" t="s">
        <v>45</v>
      </c>
      <c r="L19" s="45" t="s">
        <v>42</v>
      </c>
      <c r="M19" s="5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44">
        <f t="shared" si="0"/>
        <v>14</v>
      </c>
      <c r="B20" s="45">
        <v>1</v>
      </c>
      <c r="C20" s="45" t="s">
        <v>24</v>
      </c>
      <c r="D20" s="515">
        <v>614</v>
      </c>
      <c r="E20" s="108">
        <v>-0.1</v>
      </c>
      <c r="F20" s="48" t="s">
        <v>480</v>
      </c>
      <c r="G20" s="152" t="s">
        <v>203</v>
      </c>
      <c r="H20" s="50">
        <v>3</v>
      </c>
      <c r="I20" s="51" t="s">
        <v>37</v>
      </c>
      <c r="J20" s="47">
        <v>6.05</v>
      </c>
      <c r="K20" s="48" t="s">
        <v>481</v>
      </c>
      <c r="L20" s="48" t="s">
        <v>203</v>
      </c>
      <c r="M20" s="5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8">
        <f t="shared" si="0"/>
        <v>14</v>
      </c>
      <c r="B21" s="59">
        <v>1</v>
      </c>
      <c r="C21" s="59" t="s">
        <v>24</v>
      </c>
      <c r="D21" s="518">
        <v>614</v>
      </c>
      <c r="E21" s="316">
        <v>-0.3</v>
      </c>
      <c r="F21" s="110" t="s">
        <v>482</v>
      </c>
      <c r="G21" s="154" t="s">
        <v>767</v>
      </c>
      <c r="H21" s="317">
        <v>3</v>
      </c>
      <c r="I21" s="63" t="s">
        <v>177</v>
      </c>
      <c r="J21" s="180">
        <v>9.24</v>
      </c>
      <c r="K21" s="327" t="s">
        <v>483</v>
      </c>
      <c r="L21" s="110" t="s">
        <v>770</v>
      </c>
      <c r="M21" s="6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5">
        <f t="shared" si="0"/>
        <v>16</v>
      </c>
      <c r="B22" s="66">
        <v>1</v>
      </c>
      <c r="C22" s="66" t="s">
        <v>24</v>
      </c>
      <c r="D22" s="521">
        <v>613</v>
      </c>
      <c r="E22" s="111">
        <v>0.6</v>
      </c>
      <c r="F22" s="68" t="s">
        <v>484</v>
      </c>
      <c r="G22" s="68" t="s">
        <v>63</v>
      </c>
      <c r="H22" s="69">
        <v>3</v>
      </c>
      <c r="I22" s="70" t="s">
        <v>29</v>
      </c>
      <c r="J22" s="67" t="s">
        <v>441</v>
      </c>
      <c r="K22" s="68" t="s">
        <v>442</v>
      </c>
      <c r="L22" s="68" t="s">
        <v>678</v>
      </c>
      <c r="M22" s="7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44">
        <f t="shared" si="0"/>
        <v>17</v>
      </c>
      <c r="B23" s="45">
        <v>1</v>
      </c>
      <c r="C23" s="45" t="s">
        <v>24</v>
      </c>
      <c r="D23" s="515">
        <v>612</v>
      </c>
      <c r="E23" s="108">
        <v>0.8</v>
      </c>
      <c r="F23" s="48" t="s">
        <v>485</v>
      </c>
      <c r="G23" s="152" t="s">
        <v>768</v>
      </c>
      <c r="H23" s="50">
        <v>2</v>
      </c>
      <c r="I23" s="51" t="s">
        <v>177</v>
      </c>
      <c r="J23" s="47">
        <v>7.01</v>
      </c>
      <c r="K23" s="48" t="s">
        <v>82</v>
      </c>
      <c r="L23" s="48" t="s">
        <v>631</v>
      </c>
      <c r="M23" s="5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44">
        <f t="shared" si="0"/>
        <v>18</v>
      </c>
      <c r="B24" s="45">
        <v>1</v>
      </c>
      <c r="C24" s="45" t="s">
        <v>24</v>
      </c>
      <c r="D24" s="515">
        <v>611</v>
      </c>
      <c r="E24" s="113">
        <v>-1.2</v>
      </c>
      <c r="F24" s="49" t="s">
        <v>486</v>
      </c>
      <c r="G24" s="49" t="s">
        <v>67</v>
      </c>
      <c r="H24" s="57">
        <v>3</v>
      </c>
      <c r="I24" s="51" t="s">
        <v>158</v>
      </c>
      <c r="J24" s="46" t="s">
        <v>679</v>
      </c>
      <c r="K24" s="49" t="s">
        <v>267</v>
      </c>
      <c r="L24" s="49" t="s">
        <v>67</v>
      </c>
      <c r="M24" s="5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44">
        <f t="shared" si="0"/>
        <v>19</v>
      </c>
      <c r="B25" s="45">
        <v>1</v>
      </c>
      <c r="C25" s="45" t="s">
        <v>24</v>
      </c>
      <c r="D25" s="515">
        <v>610</v>
      </c>
      <c r="E25" s="113">
        <v>1.7</v>
      </c>
      <c r="F25" s="49" t="s">
        <v>487</v>
      </c>
      <c r="G25" s="48" t="s">
        <v>248</v>
      </c>
      <c r="H25" s="57">
        <v>3</v>
      </c>
      <c r="I25" s="51" t="s">
        <v>37</v>
      </c>
      <c r="J25" s="46">
        <v>7.26</v>
      </c>
      <c r="K25" s="49" t="s">
        <v>38</v>
      </c>
      <c r="L25" s="49" t="s">
        <v>42</v>
      </c>
      <c r="M25" s="5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169">
        <f t="shared" si="0"/>
        <v>19</v>
      </c>
      <c r="B26" s="170">
        <v>1</v>
      </c>
      <c r="C26" s="170" t="s">
        <v>24</v>
      </c>
      <c r="D26" s="522">
        <v>610</v>
      </c>
      <c r="E26" s="201">
        <v>0.2</v>
      </c>
      <c r="F26" s="170" t="s">
        <v>488</v>
      </c>
      <c r="G26" s="170" t="s">
        <v>489</v>
      </c>
      <c r="H26" s="173">
        <v>1</v>
      </c>
      <c r="I26" s="173" t="s">
        <v>158</v>
      </c>
      <c r="J26" s="171">
        <v>10.26</v>
      </c>
      <c r="K26" s="170" t="s">
        <v>648</v>
      </c>
      <c r="L26" s="170" t="s">
        <v>769</v>
      </c>
      <c r="M26" s="17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143"/>
      <c r="B27" s="143"/>
      <c r="C27" s="143"/>
      <c r="D27" s="143"/>
      <c r="E27" s="143"/>
      <c r="F27" s="143"/>
      <c r="G27" s="143"/>
      <c r="H27" s="176"/>
      <c r="I27" s="176"/>
      <c r="J27" s="143"/>
      <c r="K27" s="143"/>
      <c r="L27" s="143"/>
      <c r="M27" s="143"/>
    </row>
  </sheetData>
  <mergeCells count="9">
    <mergeCell ref="D4:E4"/>
    <mergeCell ref="A1:I1"/>
    <mergeCell ref="L3:M3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G20" sqref="G20"/>
    </sheetView>
  </sheetViews>
  <sheetFormatPr defaultColWidth="8.88671875" defaultRowHeight="15"/>
  <cols>
    <col min="1" max="1" width="3.99609375" style="99" bestFit="1" customWidth="1"/>
    <col min="2" max="2" width="4.6640625" style="99" hidden="1" customWidth="1"/>
    <col min="3" max="3" width="7.99609375" style="99" hidden="1" customWidth="1"/>
    <col min="4" max="4" width="5.77734375" style="99" customWidth="1"/>
    <col min="5" max="5" width="4.6640625" style="99" hidden="1" customWidth="1"/>
    <col min="6" max="6" width="9.6640625" style="99" bestFit="1" customWidth="1"/>
    <col min="7" max="7" width="7.99609375" style="99" bestFit="1" customWidth="1"/>
    <col min="8" max="9" width="4.6640625" style="100" bestFit="1" customWidth="1"/>
    <col min="10" max="10" width="5.21484375" style="99" bestFit="1" customWidth="1"/>
    <col min="11" max="11" width="12.21484375" style="99" customWidth="1"/>
    <col min="12" max="12" width="6.5546875" style="99" bestFit="1" customWidth="1"/>
    <col min="13" max="13" width="4.6640625" style="99" bestFit="1" customWidth="1"/>
    <col min="14" max="14" width="8.886718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40" t="s">
        <v>820</v>
      </c>
      <c r="B1" s="440"/>
      <c r="C1" s="440"/>
      <c r="D1" s="440"/>
      <c r="E1" s="440"/>
      <c r="F1" s="440"/>
      <c r="G1" s="440"/>
      <c r="H1" s="440"/>
      <c r="I1" s="440"/>
      <c r="J1" s="440"/>
      <c r="K1" s="22"/>
      <c r="L1" s="22"/>
      <c r="M1" s="22"/>
    </row>
    <row r="2" spans="1:254" s="1" customFormat="1" ht="14.25" thickBot="1">
      <c r="A2" s="22"/>
      <c r="B2" s="22"/>
      <c r="C2" s="32"/>
      <c r="D2" s="22"/>
      <c r="E2" s="22"/>
      <c r="F2" s="22"/>
      <c r="G2" s="22"/>
      <c r="H2" s="20"/>
      <c r="I2" s="20"/>
      <c r="J2" s="102"/>
      <c r="K2" s="22"/>
      <c r="L2" s="22"/>
      <c r="M2" s="2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 t="s">
        <v>771</v>
      </c>
      <c r="G3" s="447" t="s">
        <v>136</v>
      </c>
      <c r="H3" s="447"/>
      <c r="I3" s="447" t="s">
        <v>137</v>
      </c>
      <c r="J3" s="447"/>
      <c r="K3" s="27" t="s">
        <v>772</v>
      </c>
      <c r="L3" s="447" t="s">
        <v>627</v>
      </c>
      <c r="M3" s="448"/>
    </row>
    <row r="4" spans="1:13" s="1" customFormat="1" ht="14.25" customHeight="1" thickBot="1">
      <c r="A4" s="19"/>
      <c r="B4" s="19"/>
      <c r="C4" s="26"/>
      <c r="D4" s="433" t="s">
        <v>99</v>
      </c>
      <c r="E4" s="434"/>
      <c r="F4" s="177" t="s">
        <v>773</v>
      </c>
      <c r="G4" s="445" t="s">
        <v>138</v>
      </c>
      <c r="H4" s="445"/>
      <c r="I4" s="445" t="s">
        <v>139</v>
      </c>
      <c r="J4" s="445"/>
      <c r="K4" s="177" t="s">
        <v>774</v>
      </c>
      <c r="L4" s="445" t="s">
        <v>140</v>
      </c>
      <c r="M4" s="452"/>
    </row>
    <row r="5" spans="1:256" s="1" customFormat="1" ht="14.25" thickBot="1">
      <c r="A5" s="22"/>
      <c r="B5" s="22"/>
      <c r="C5" s="32"/>
      <c r="D5" s="22"/>
      <c r="E5" s="22"/>
      <c r="F5" s="22"/>
      <c r="G5" s="22"/>
      <c r="H5" s="22"/>
      <c r="I5" s="22"/>
      <c r="J5" s="102"/>
      <c r="K5" s="22"/>
      <c r="L5" s="22"/>
      <c r="M5" s="2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4" s="1" customFormat="1" ht="14.25" thickBot="1">
      <c r="A6" s="33" t="s">
        <v>12</v>
      </c>
      <c r="B6" s="34" t="s">
        <v>13</v>
      </c>
      <c r="C6" s="34" t="s">
        <v>14</v>
      </c>
      <c r="D6" s="34" t="s">
        <v>25</v>
      </c>
      <c r="E6" s="34" t="s">
        <v>33</v>
      </c>
      <c r="F6" s="34" t="s">
        <v>26</v>
      </c>
      <c r="G6" s="34" t="s">
        <v>34</v>
      </c>
      <c r="H6" s="34" t="s">
        <v>27</v>
      </c>
      <c r="I6" s="34" t="s">
        <v>28</v>
      </c>
      <c r="J6" s="103" t="s">
        <v>30</v>
      </c>
      <c r="K6" s="34" t="s">
        <v>35</v>
      </c>
      <c r="L6" s="34" t="s">
        <v>31</v>
      </c>
      <c r="M6" s="36" t="s">
        <v>32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13.5">
      <c r="A7" s="37">
        <f aca="true" t="shared" si="0" ref="A7:A26">RANK(O7,$O$7:$O$26,0)</f>
        <v>1</v>
      </c>
      <c r="B7" s="38">
        <v>1</v>
      </c>
      <c r="C7" s="38" t="s">
        <v>86</v>
      </c>
      <c r="D7" s="520">
        <v>1306</v>
      </c>
      <c r="E7" s="313"/>
      <c r="F7" s="38" t="s">
        <v>490</v>
      </c>
      <c r="G7" s="38" t="s">
        <v>491</v>
      </c>
      <c r="H7" s="314">
        <v>3</v>
      </c>
      <c r="I7" s="314" t="s">
        <v>37</v>
      </c>
      <c r="J7" s="256">
        <v>8.07</v>
      </c>
      <c r="K7" s="38" t="s">
        <v>81</v>
      </c>
      <c r="L7" s="38" t="s">
        <v>238</v>
      </c>
      <c r="M7" s="43"/>
      <c r="O7" s="2">
        <f>+(D7/100)</f>
        <v>13.06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13.5">
      <c r="A8" s="44">
        <f t="shared" si="0"/>
        <v>2</v>
      </c>
      <c r="B8" s="45">
        <v>1</v>
      </c>
      <c r="C8" s="45" t="s">
        <v>36</v>
      </c>
      <c r="D8" s="515">
        <v>1264</v>
      </c>
      <c r="E8" s="113"/>
      <c r="F8" s="49" t="s">
        <v>492</v>
      </c>
      <c r="G8" s="49" t="s">
        <v>775</v>
      </c>
      <c r="H8" s="57">
        <v>3</v>
      </c>
      <c r="I8" s="51" t="s">
        <v>177</v>
      </c>
      <c r="J8" s="46" t="s">
        <v>776</v>
      </c>
      <c r="K8" s="49" t="s">
        <v>77</v>
      </c>
      <c r="L8" s="49" t="s">
        <v>631</v>
      </c>
      <c r="M8" s="52"/>
      <c r="O8" s="2">
        <f aca="true" t="shared" si="1" ref="O8:O26">+(D8/100)</f>
        <v>12.64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" customFormat="1" ht="13.5">
      <c r="A9" s="44">
        <f t="shared" si="0"/>
        <v>3</v>
      </c>
      <c r="B9" s="45">
        <v>1</v>
      </c>
      <c r="C9" s="45" t="s">
        <v>36</v>
      </c>
      <c r="D9" s="515">
        <v>1253</v>
      </c>
      <c r="E9" s="113"/>
      <c r="F9" s="49" t="s">
        <v>493</v>
      </c>
      <c r="G9" s="80" t="s">
        <v>400</v>
      </c>
      <c r="H9" s="57">
        <v>3</v>
      </c>
      <c r="I9" s="51" t="s">
        <v>158</v>
      </c>
      <c r="J9" s="46">
        <v>8.07</v>
      </c>
      <c r="K9" s="81" t="s">
        <v>494</v>
      </c>
      <c r="L9" s="48" t="s">
        <v>238</v>
      </c>
      <c r="M9" s="52"/>
      <c r="O9" s="2">
        <f t="shared" si="1"/>
        <v>12.53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" customFormat="1" ht="13.5">
      <c r="A10" s="44">
        <f t="shared" si="0"/>
        <v>4</v>
      </c>
      <c r="B10" s="45">
        <v>1</v>
      </c>
      <c r="C10" s="45" t="s">
        <v>36</v>
      </c>
      <c r="D10" s="471">
        <v>1248</v>
      </c>
      <c r="E10" s="108"/>
      <c r="F10" s="48" t="s">
        <v>495</v>
      </c>
      <c r="G10" s="48" t="s">
        <v>496</v>
      </c>
      <c r="H10" s="50">
        <v>3</v>
      </c>
      <c r="I10" s="51" t="s">
        <v>37</v>
      </c>
      <c r="J10" s="47">
        <v>8.07</v>
      </c>
      <c r="K10" s="48" t="s">
        <v>81</v>
      </c>
      <c r="L10" s="49" t="s">
        <v>238</v>
      </c>
      <c r="M10" s="52"/>
      <c r="O10" s="2">
        <f t="shared" si="1"/>
        <v>12.48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" customFormat="1" ht="13.5">
      <c r="A11" s="58">
        <f t="shared" si="0"/>
        <v>5</v>
      </c>
      <c r="B11" s="59">
        <v>1</v>
      </c>
      <c r="C11" s="59" t="s">
        <v>36</v>
      </c>
      <c r="D11" s="516">
        <v>1221</v>
      </c>
      <c r="E11" s="315"/>
      <c r="F11" s="59" t="s">
        <v>497</v>
      </c>
      <c r="G11" s="59" t="s">
        <v>498</v>
      </c>
      <c r="H11" s="78">
        <v>3</v>
      </c>
      <c r="I11" s="78" t="s">
        <v>85</v>
      </c>
      <c r="J11" s="75">
        <v>7.21</v>
      </c>
      <c r="K11" s="59" t="s">
        <v>442</v>
      </c>
      <c r="L11" s="59" t="s">
        <v>85</v>
      </c>
      <c r="M11" s="64"/>
      <c r="O11" s="2">
        <f t="shared" si="1"/>
        <v>12.21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13.5">
      <c r="A12" s="65">
        <f t="shared" si="0"/>
        <v>6</v>
      </c>
      <c r="B12" s="66">
        <v>1</v>
      </c>
      <c r="C12" s="66" t="s">
        <v>36</v>
      </c>
      <c r="D12" s="517">
        <v>1209</v>
      </c>
      <c r="E12" s="168"/>
      <c r="F12" s="66" t="s">
        <v>499</v>
      </c>
      <c r="G12" s="66" t="s">
        <v>500</v>
      </c>
      <c r="H12" s="74">
        <v>3</v>
      </c>
      <c r="I12" s="74" t="s">
        <v>29</v>
      </c>
      <c r="J12" s="73" t="s">
        <v>230</v>
      </c>
      <c r="K12" s="66" t="s">
        <v>81</v>
      </c>
      <c r="L12" s="66" t="s">
        <v>342</v>
      </c>
      <c r="M12" s="71"/>
      <c r="O12" s="2">
        <f t="shared" si="1"/>
        <v>12.09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13.5">
      <c r="A13" s="44">
        <f t="shared" si="0"/>
        <v>7</v>
      </c>
      <c r="B13" s="45">
        <v>1</v>
      </c>
      <c r="C13" s="45" t="s">
        <v>777</v>
      </c>
      <c r="D13" s="515">
        <v>1203</v>
      </c>
      <c r="E13" s="132"/>
      <c r="F13" s="45" t="s">
        <v>501</v>
      </c>
      <c r="G13" s="45" t="s">
        <v>414</v>
      </c>
      <c r="H13" s="56">
        <v>3</v>
      </c>
      <c r="I13" s="56" t="s">
        <v>37</v>
      </c>
      <c r="J13" s="53">
        <v>8.07</v>
      </c>
      <c r="K13" s="45" t="s">
        <v>81</v>
      </c>
      <c r="L13" s="45" t="s">
        <v>238</v>
      </c>
      <c r="M13" s="52"/>
      <c r="O13" s="2">
        <f t="shared" si="1"/>
        <v>12.03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" customFormat="1" ht="13.5">
      <c r="A14" s="44">
        <f t="shared" si="0"/>
        <v>8</v>
      </c>
      <c r="B14" s="45">
        <v>1</v>
      </c>
      <c r="C14" s="45" t="s">
        <v>36</v>
      </c>
      <c r="D14" s="515">
        <v>1194</v>
      </c>
      <c r="E14" s="132"/>
      <c r="F14" s="45" t="s">
        <v>502</v>
      </c>
      <c r="G14" s="45" t="s">
        <v>503</v>
      </c>
      <c r="H14" s="56">
        <v>3</v>
      </c>
      <c r="I14" s="56" t="s">
        <v>37</v>
      </c>
      <c r="J14" s="53">
        <v>7.13</v>
      </c>
      <c r="K14" s="45" t="s">
        <v>442</v>
      </c>
      <c r="L14" s="45" t="s">
        <v>744</v>
      </c>
      <c r="M14" s="52"/>
      <c r="O14" s="2">
        <f t="shared" si="1"/>
        <v>11.94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" customFormat="1" ht="13.5">
      <c r="A15" s="44">
        <f t="shared" si="0"/>
        <v>9</v>
      </c>
      <c r="B15" s="45">
        <v>1</v>
      </c>
      <c r="C15" s="45" t="s">
        <v>36</v>
      </c>
      <c r="D15" s="515">
        <v>1192</v>
      </c>
      <c r="E15" s="132"/>
      <c r="F15" s="45" t="s">
        <v>504</v>
      </c>
      <c r="G15" s="45" t="s">
        <v>162</v>
      </c>
      <c r="H15" s="56">
        <v>3</v>
      </c>
      <c r="I15" s="56" t="s">
        <v>37</v>
      </c>
      <c r="J15" s="53">
        <v>6.29</v>
      </c>
      <c r="K15" s="45" t="s">
        <v>52</v>
      </c>
      <c r="L15" s="45" t="s">
        <v>44</v>
      </c>
      <c r="M15" s="52"/>
      <c r="O15" s="2">
        <f t="shared" si="1"/>
        <v>11.92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" customFormat="1" ht="13.5">
      <c r="A16" s="58">
        <f t="shared" si="0"/>
        <v>10</v>
      </c>
      <c r="B16" s="59">
        <v>1</v>
      </c>
      <c r="C16" s="59" t="s">
        <v>36</v>
      </c>
      <c r="D16" s="518">
        <v>1184</v>
      </c>
      <c r="E16" s="315"/>
      <c r="F16" s="59" t="s">
        <v>505</v>
      </c>
      <c r="G16" s="59" t="s">
        <v>778</v>
      </c>
      <c r="H16" s="78">
        <v>3</v>
      </c>
      <c r="I16" s="78" t="s">
        <v>177</v>
      </c>
      <c r="J16" s="75" t="s">
        <v>776</v>
      </c>
      <c r="K16" s="59" t="s">
        <v>77</v>
      </c>
      <c r="L16" s="59" t="s">
        <v>631</v>
      </c>
      <c r="M16" s="64"/>
      <c r="O16" s="2">
        <f t="shared" si="1"/>
        <v>11.84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" customFormat="1" ht="13.5">
      <c r="A17" s="65">
        <f t="shared" si="0"/>
        <v>11</v>
      </c>
      <c r="B17" s="66">
        <v>1</v>
      </c>
      <c r="C17" s="66" t="s">
        <v>779</v>
      </c>
      <c r="D17" s="521">
        <v>1173</v>
      </c>
      <c r="E17" s="168"/>
      <c r="F17" s="66" t="s">
        <v>506</v>
      </c>
      <c r="G17" s="66" t="s">
        <v>507</v>
      </c>
      <c r="H17" s="74">
        <v>3</v>
      </c>
      <c r="I17" s="74" t="s">
        <v>85</v>
      </c>
      <c r="J17" s="73">
        <v>7.22</v>
      </c>
      <c r="K17" s="66" t="s">
        <v>508</v>
      </c>
      <c r="L17" s="66" t="s">
        <v>509</v>
      </c>
      <c r="M17" s="71"/>
      <c r="O17" s="2">
        <f t="shared" si="1"/>
        <v>11.73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" customFormat="1" ht="13.5">
      <c r="A18" s="44">
        <f t="shared" si="0"/>
        <v>12</v>
      </c>
      <c r="B18" s="45">
        <v>1</v>
      </c>
      <c r="C18" s="45" t="s">
        <v>36</v>
      </c>
      <c r="D18" s="515">
        <v>1163</v>
      </c>
      <c r="E18" s="132"/>
      <c r="F18" s="45" t="s">
        <v>510</v>
      </c>
      <c r="G18" s="45" t="s">
        <v>223</v>
      </c>
      <c r="H18" s="56">
        <v>3</v>
      </c>
      <c r="I18" s="56" t="s">
        <v>158</v>
      </c>
      <c r="J18" s="53">
        <v>10.27</v>
      </c>
      <c r="K18" s="45" t="s">
        <v>649</v>
      </c>
      <c r="L18" s="45" t="s">
        <v>780</v>
      </c>
      <c r="M18" s="52"/>
      <c r="O18" s="2">
        <f t="shared" si="1"/>
        <v>11.63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" customFormat="1" ht="13.5">
      <c r="A19" s="44">
        <f t="shared" si="0"/>
        <v>13</v>
      </c>
      <c r="B19" s="45">
        <v>1</v>
      </c>
      <c r="C19" s="45" t="s">
        <v>36</v>
      </c>
      <c r="D19" s="514">
        <v>1162</v>
      </c>
      <c r="E19" s="132"/>
      <c r="F19" s="45" t="s">
        <v>511</v>
      </c>
      <c r="G19" s="45" t="s">
        <v>203</v>
      </c>
      <c r="H19" s="56">
        <v>3</v>
      </c>
      <c r="I19" s="56" t="s">
        <v>37</v>
      </c>
      <c r="J19" s="53">
        <v>7.13</v>
      </c>
      <c r="K19" s="45" t="s">
        <v>442</v>
      </c>
      <c r="L19" s="45" t="s">
        <v>744</v>
      </c>
      <c r="M19" s="52"/>
      <c r="O19" s="2">
        <f t="shared" si="1"/>
        <v>11.62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" customFormat="1" ht="13.5">
      <c r="A20" s="44">
        <f t="shared" si="0"/>
        <v>14</v>
      </c>
      <c r="B20" s="45">
        <v>1</v>
      </c>
      <c r="C20" s="45" t="s">
        <v>36</v>
      </c>
      <c r="D20" s="515">
        <v>1157</v>
      </c>
      <c r="E20" s="132"/>
      <c r="F20" s="45" t="s">
        <v>512</v>
      </c>
      <c r="G20" s="45" t="s">
        <v>513</v>
      </c>
      <c r="H20" s="56">
        <v>3</v>
      </c>
      <c r="I20" s="56" t="s">
        <v>37</v>
      </c>
      <c r="J20" s="53">
        <v>7.27</v>
      </c>
      <c r="K20" s="45" t="s">
        <v>38</v>
      </c>
      <c r="L20" s="45" t="s">
        <v>42</v>
      </c>
      <c r="M20" s="52"/>
      <c r="O20" s="2">
        <f t="shared" si="1"/>
        <v>11.57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" customFormat="1" ht="13.5">
      <c r="A21" s="58">
        <f t="shared" si="0"/>
        <v>15</v>
      </c>
      <c r="B21" s="59">
        <v>1</v>
      </c>
      <c r="C21" s="59" t="s">
        <v>36</v>
      </c>
      <c r="D21" s="518">
        <v>1156</v>
      </c>
      <c r="E21" s="315"/>
      <c r="F21" s="59" t="s">
        <v>514</v>
      </c>
      <c r="G21" s="59" t="s">
        <v>654</v>
      </c>
      <c r="H21" s="78">
        <v>3</v>
      </c>
      <c r="I21" s="78" t="s">
        <v>177</v>
      </c>
      <c r="J21" s="75">
        <v>7.14</v>
      </c>
      <c r="K21" s="59" t="s">
        <v>442</v>
      </c>
      <c r="L21" s="59" t="s">
        <v>636</v>
      </c>
      <c r="M21" s="64"/>
      <c r="O21" s="2">
        <f t="shared" si="1"/>
        <v>11.56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13.5">
      <c r="A22" s="65">
        <f t="shared" si="0"/>
        <v>16</v>
      </c>
      <c r="B22" s="66">
        <v>1</v>
      </c>
      <c r="C22" s="66" t="s">
        <v>36</v>
      </c>
      <c r="D22" s="521">
        <v>1150</v>
      </c>
      <c r="E22" s="168"/>
      <c r="F22" s="66" t="s">
        <v>515</v>
      </c>
      <c r="G22" s="66" t="s">
        <v>516</v>
      </c>
      <c r="H22" s="74">
        <v>3</v>
      </c>
      <c r="I22" s="74" t="s">
        <v>158</v>
      </c>
      <c r="J22" s="73" t="s">
        <v>781</v>
      </c>
      <c r="K22" s="66" t="s">
        <v>517</v>
      </c>
      <c r="L22" s="66" t="s">
        <v>518</v>
      </c>
      <c r="M22" s="71"/>
      <c r="O22" s="2">
        <f t="shared" si="1"/>
        <v>11.5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" customFormat="1" ht="13.5">
      <c r="A23" s="44">
        <f t="shared" si="0"/>
        <v>17</v>
      </c>
      <c r="B23" s="45">
        <v>1</v>
      </c>
      <c r="C23" s="45" t="s">
        <v>36</v>
      </c>
      <c r="D23" s="515">
        <v>1148</v>
      </c>
      <c r="E23" s="132"/>
      <c r="F23" s="45" t="s">
        <v>519</v>
      </c>
      <c r="G23" s="45" t="s">
        <v>520</v>
      </c>
      <c r="H23" s="56">
        <v>3</v>
      </c>
      <c r="I23" s="56" t="s">
        <v>37</v>
      </c>
      <c r="J23" s="53">
        <v>7.27</v>
      </c>
      <c r="K23" s="45" t="s">
        <v>38</v>
      </c>
      <c r="L23" s="45" t="s">
        <v>42</v>
      </c>
      <c r="M23" s="52"/>
      <c r="O23" s="2">
        <f t="shared" si="1"/>
        <v>11.48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13.5">
      <c r="A24" s="44">
        <f t="shared" si="0"/>
        <v>18</v>
      </c>
      <c r="B24" s="45">
        <v>1</v>
      </c>
      <c r="C24" s="45" t="s">
        <v>36</v>
      </c>
      <c r="D24" s="515">
        <v>1147</v>
      </c>
      <c r="E24" s="132"/>
      <c r="F24" s="45" t="s">
        <v>521</v>
      </c>
      <c r="G24" s="45" t="s">
        <v>237</v>
      </c>
      <c r="H24" s="56">
        <v>1</v>
      </c>
      <c r="I24" s="56" t="s">
        <v>37</v>
      </c>
      <c r="J24" s="53">
        <v>10.03</v>
      </c>
      <c r="K24" s="45" t="s">
        <v>522</v>
      </c>
      <c r="L24" s="45" t="s">
        <v>42</v>
      </c>
      <c r="M24" s="52"/>
      <c r="O24" s="2">
        <f t="shared" si="1"/>
        <v>11.47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13.5">
      <c r="A25" s="44">
        <f t="shared" si="0"/>
        <v>19</v>
      </c>
      <c r="B25" s="45">
        <v>1</v>
      </c>
      <c r="C25" s="45" t="s">
        <v>36</v>
      </c>
      <c r="D25" s="515">
        <v>1129</v>
      </c>
      <c r="E25" s="132"/>
      <c r="F25" s="45" t="s">
        <v>523</v>
      </c>
      <c r="G25" s="45" t="s">
        <v>524</v>
      </c>
      <c r="H25" s="56">
        <v>3</v>
      </c>
      <c r="I25" s="56" t="s">
        <v>85</v>
      </c>
      <c r="J25" s="53">
        <v>5.03</v>
      </c>
      <c r="K25" s="45" t="s">
        <v>525</v>
      </c>
      <c r="L25" s="45" t="s">
        <v>76</v>
      </c>
      <c r="M25" s="52"/>
      <c r="O25" s="2">
        <f t="shared" si="1"/>
        <v>11.29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4.25" thickBot="1">
      <c r="A26" s="169">
        <f t="shared" si="0"/>
        <v>20</v>
      </c>
      <c r="B26" s="170">
        <v>1</v>
      </c>
      <c r="C26" s="170" t="s">
        <v>36</v>
      </c>
      <c r="D26" s="522">
        <v>1128</v>
      </c>
      <c r="E26" s="201"/>
      <c r="F26" s="170" t="s">
        <v>526</v>
      </c>
      <c r="G26" s="170" t="s">
        <v>527</v>
      </c>
      <c r="H26" s="173">
        <v>3</v>
      </c>
      <c r="I26" s="173" t="s">
        <v>528</v>
      </c>
      <c r="J26" s="171">
        <v>6.09</v>
      </c>
      <c r="K26" s="170" t="s">
        <v>782</v>
      </c>
      <c r="L26" s="170" t="s">
        <v>529</v>
      </c>
      <c r="M26" s="175"/>
      <c r="O26" s="2">
        <f t="shared" si="1"/>
        <v>11.28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13" ht="13.5">
      <c r="A27" s="143"/>
      <c r="B27" s="143"/>
      <c r="C27" s="143"/>
      <c r="D27" s="143"/>
      <c r="E27" s="143"/>
      <c r="F27" s="143"/>
      <c r="G27" s="143"/>
      <c r="H27" s="176"/>
      <c r="I27" s="176"/>
      <c r="J27" s="143"/>
      <c r="K27" s="143"/>
      <c r="L27" s="143"/>
      <c r="M27" s="143"/>
    </row>
  </sheetData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workbookViewId="0" topLeftCell="A1">
      <selection activeCell="I14" sqref="I14"/>
    </sheetView>
  </sheetViews>
  <sheetFormatPr defaultColWidth="8.88671875" defaultRowHeight="15"/>
  <cols>
    <col min="1" max="1" width="5.3359375" style="99" bestFit="1" customWidth="1"/>
    <col min="2" max="2" width="4.4453125" style="99" hidden="1" customWidth="1"/>
    <col min="3" max="3" width="0" style="99" hidden="1" customWidth="1"/>
    <col min="4" max="4" width="4.88671875" style="99" bestFit="1" customWidth="1"/>
    <col min="5" max="5" width="9.6640625" style="99" bestFit="1" customWidth="1"/>
    <col min="6" max="6" width="7.99609375" style="99" customWidth="1"/>
    <col min="7" max="8" width="4.6640625" style="100" bestFit="1" customWidth="1"/>
    <col min="9" max="9" width="6.5546875" style="99" bestFit="1" customWidth="1"/>
    <col min="10" max="10" width="4.6640625" style="99" bestFit="1" customWidth="1"/>
    <col min="11" max="11" width="6.5546875" style="99" bestFit="1" customWidth="1"/>
    <col min="12" max="12" width="6.3359375" style="99" bestFit="1" customWidth="1"/>
    <col min="13" max="13" width="6.5546875" style="99" bestFit="1" customWidth="1"/>
    <col min="14" max="14" width="5.21484375" style="99" bestFit="1" customWidth="1"/>
    <col min="15" max="15" width="12.21484375" style="99" customWidth="1"/>
    <col min="16" max="16" width="6.5546875" style="336" bestFit="1" customWidth="1"/>
    <col min="17" max="17" width="4.6640625" style="99" bestFit="1" customWidth="1"/>
    <col min="18" max="16384" width="8.88671875" style="2" customWidth="1"/>
  </cols>
  <sheetData>
    <row r="1" spans="1:10" ht="13.5">
      <c r="A1" s="440" t="s">
        <v>625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4:15" ht="14.25" thickBot="1">
      <c r="D2" s="337"/>
      <c r="E2" s="337"/>
      <c r="F2" s="337"/>
      <c r="G2" s="338"/>
      <c r="H2" s="338"/>
      <c r="I2" s="337"/>
      <c r="J2" s="337"/>
      <c r="K2" s="337"/>
      <c r="L2" s="337"/>
      <c r="M2" s="337"/>
      <c r="N2" s="337"/>
      <c r="O2" s="337"/>
    </row>
    <row r="3" spans="1:17" s="14" customFormat="1" ht="15" customHeight="1">
      <c r="A3" s="339"/>
      <c r="B3" s="339"/>
      <c r="C3" s="340"/>
      <c r="D3" s="411" t="s">
        <v>791</v>
      </c>
      <c r="E3" s="412"/>
      <c r="F3" s="412"/>
      <c r="G3" s="412"/>
      <c r="H3" s="412"/>
      <c r="I3" s="412"/>
      <c r="J3" s="412"/>
      <c r="K3" s="412"/>
      <c r="L3" s="412"/>
      <c r="M3" s="412"/>
      <c r="N3" s="413"/>
      <c r="O3" s="417"/>
      <c r="P3" s="341"/>
      <c r="Q3" s="339"/>
    </row>
    <row r="4" spans="1:17" s="14" customFormat="1" ht="15" customHeight="1">
      <c r="A4" s="339"/>
      <c r="B4" s="339"/>
      <c r="C4" s="340"/>
      <c r="D4" s="414"/>
      <c r="E4" s="415" t="s">
        <v>817</v>
      </c>
      <c r="F4" s="415"/>
      <c r="G4" s="415"/>
      <c r="H4" s="415"/>
      <c r="I4" s="415"/>
      <c r="J4" s="415"/>
      <c r="K4" s="415"/>
      <c r="L4" s="415"/>
      <c r="M4" s="415"/>
      <c r="N4" s="416"/>
      <c r="O4" s="414"/>
      <c r="P4" s="341"/>
      <c r="Q4" s="339"/>
    </row>
    <row r="5" spans="1:17" s="14" customFormat="1" ht="13.5">
      <c r="A5" s="339"/>
      <c r="B5" s="339"/>
      <c r="C5" s="340"/>
      <c r="D5" s="417" t="s">
        <v>792</v>
      </c>
      <c r="E5" s="418"/>
      <c r="F5" s="418"/>
      <c r="G5" s="418"/>
      <c r="H5" s="418"/>
      <c r="I5" s="418"/>
      <c r="J5" s="418"/>
      <c r="K5" s="418"/>
      <c r="L5" s="418"/>
      <c r="M5" s="418"/>
      <c r="N5" s="419"/>
      <c r="O5" s="417"/>
      <c r="P5" s="341"/>
      <c r="Q5" s="339"/>
    </row>
    <row r="6" spans="1:17" s="14" customFormat="1" ht="15.75" customHeight="1" thickBot="1">
      <c r="A6" s="339"/>
      <c r="B6" s="339"/>
      <c r="C6" s="340"/>
      <c r="D6" s="420"/>
      <c r="E6" s="421" t="s">
        <v>818</v>
      </c>
      <c r="F6" s="421"/>
      <c r="G6" s="421"/>
      <c r="H6" s="421"/>
      <c r="I6" s="421"/>
      <c r="J6" s="421"/>
      <c r="K6" s="421"/>
      <c r="L6" s="421"/>
      <c r="M6" s="421"/>
      <c r="N6" s="422"/>
      <c r="O6" s="414"/>
      <c r="P6" s="341"/>
      <c r="Q6" s="339"/>
    </row>
    <row r="7" spans="1:21" ht="14.25" thickBot="1">
      <c r="A7" s="20"/>
      <c r="B7" s="20"/>
      <c r="C7" s="20"/>
      <c r="D7" s="342"/>
      <c r="E7" s="261"/>
      <c r="F7" s="20"/>
      <c r="G7" s="342"/>
      <c r="H7" s="20"/>
      <c r="I7" s="342"/>
      <c r="J7" s="343"/>
      <c r="K7" s="344"/>
      <c r="L7" s="345"/>
      <c r="M7" s="20"/>
      <c r="N7" s="20"/>
      <c r="O7" s="342"/>
      <c r="P7" s="343"/>
      <c r="Q7" s="346"/>
      <c r="R7" s="1"/>
      <c r="S7" s="3"/>
      <c r="T7" s="3"/>
      <c r="U7" s="3"/>
    </row>
    <row r="8" spans="1:18" s="9" customFormat="1" ht="14.25" thickBot="1">
      <c r="A8" s="347" t="s">
        <v>12</v>
      </c>
      <c r="B8" s="348" t="s">
        <v>13</v>
      </c>
      <c r="C8" s="348" t="s">
        <v>14</v>
      </c>
      <c r="D8" s="349" t="s">
        <v>25</v>
      </c>
      <c r="E8" s="348" t="s">
        <v>26</v>
      </c>
      <c r="F8" s="348" t="s">
        <v>34</v>
      </c>
      <c r="G8" s="349" t="s">
        <v>27</v>
      </c>
      <c r="H8" s="348" t="s">
        <v>28</v>
      </c>
      <c r="I8" s="349" t="s">
        <v>152</v>
      </c>
      <c r="J8" s="350" t="s">
        <v>33</v>
      </c>
      <c r="K8" s="349" t="s">
        <v>146</v>
      </c>
      <c r="L8" s="349" t="s">
        <v>17</v>
      </c>
      <c r="M8" s="348" t="s">
        <v>153</v>
      </c>
      <c r="N8" s="348" t="s">
        <v>30</v>
      </c>
      <c r="O8" s="348" t="s">
        <v>147</v>
      </c>
      <c r="P8" s="348" t="s">
        <v>31</v>
      </c>
      <c r="Q8" s="351" t="s">
        <v>32</v>
      </c>
      <c r="R8" s="8"/>
    </row>
    <row r="9" spans="1:17" s="12" customFormat="1" ht="13.5">
      <c r="A9" s="352">
        <f>RANK(D9,$D$9:$D$80,0)</f>
        <v>1</v>
      </c>
      <c r="B9" s="353">
        <v>1</v>
      </c>
      <c r="C9" s="354" t="s">
        <v>148</v>
      </c>
      <c r="D9" s="355">
        <v>2497</v>
      </c>
      <c r="E9" s="354" t="s">
        <v>586</v>
      </c>
      <c r="F9" s="354" t="s">
        <v>587</v>
      </c>
      <c r="G9" s="356">
        <v>3</v>
      </c>
      <c r="H9" s="356" t="s">
        <v>87</v>
      </c>
      <c r="I9" s="460">
        <v>1613</v>
      </c>
      <c r="J9" s="357" t="s">
        <v>588</v>
      </c>
      <c r="K9" s="467">
        <v>1092</v>
      </c>
      <c r="L9" s="467">
        <v>178</v>
      </c>
      <c r="M9" s="460">
        <v>5427</v>
      </c>
      <c r="N9" s="357" t="s">
        <v>230</v>
      </c>
      <c r="O9" s="358" t="s">
        <v>589</v>
      </c>
      <c r="P9" s="354" t="s">
        <v>590</v>
      </c>
      <c r="Q9" s="359"/>
    </row>
    <row r="10" spans="1:17" s="12" customFormat="1" ht="13.5">
      <c r="A10" s="360">
        <f aca="true" t="shared" si="0" ref="A10:A24">RANK(D10,$D$9:$D$80,0)</f>
        <v>2</v>
      </c>
      <c r="B10" s="329">
        <v>1</v>
      </c>
      <c r="C10" s="361" t="s">
        <v>148</v>
      </c>
      <c r="D10" s="362">
        <v>2449</v>
      </c>
      <c r="E10" s="361" t="s">
        <v>373</v>
      </c>
      <c r="F10" s="361" t="s">
        <v>203</v>
      </c>
      <c r="G10" s="363">
        <v>3</v>
      </c>
      <c r="H10" s="363" t="s">
        <v>37</v>
      </c>
      <c r="I10" s="461">
        <v>1569</v>
      </c>
      <c r="J10" s="364">
        <v>0.7</v>
      </c>
      <c r="K10" s="468">
        <v>1269</v>
      </c>
      <c r="L10" s="468">
        <v>161</v>
      </c>
      <c r="M10" s="461">
        <v>5596</v>
      </c>
      <c r="N10" s="364">
        <v>7.13</v>
      </c>
      <c r="O10" s="365" t="s">
        <v>650</v>
      </c>
      <c r="P10" s="361" t="s">
        <v>783</v>
      </c>
      <c r="Q10" s="366"/>
    </row>
    <row r="11" spans="1:17" s="12" customFormat="1" ht="13.5">
      <c r="A11" s="360">
        <f t="shared" si="0"/>
        <v>3</v>
      </c>
      <c r="B11" s="329">
        <v>1</v>
      </c>
      <c r="C11" s="361" t="s">
        <v>148</v>
      </c>
      <c r="D11" s="362">
        <v>2432</v>
      </c>
      <c r="E11" s="361" t="s">
        <v>591</v>
      </c>
      <c r="F11" s="361" t="s">
        <v>592</v>
      </c>
      <c r="G11" s="363">
        <v>3</v>
      </c>
      <c r="H11" s="363" t="s">
        <v>87</v>
      </c>
      <c r="I11" s="461">
        <v>1583</v>
      </c>
      <c r="J11" s="364" t="s">
        <v>593</v>
      </c>
      <c r="K11" s="468">
        <v>1068</v>
      </c>
      <c r="L11" s="468">
        <v>175</v>
      </c>
      <c r="M11" s="461">
        <v>5578</v>
      </c>
      <c r="N11" s="364" t="s">
        <v>230</v>
      </c>
      <c r="O11" s="365" t="s">
        <v>589</v>
      </c>
      <c r="P11" s="361" t="s">
        <v>590</v>
      </c>
      <c r="Q11" s="366"/>
    </row>
    <row r="12" spans="1:17" s="10" customFormat="1" ht="13.5">
      <c r="A12" s="367">
        <f t="shared" si="0"/>
        <v>4</v>
      </c>
      <c r="B12" s="368"/>
      <c r="C12" s="369"/>
      <c r="D12" s="370">
        <v>2401</v>
      </c>
      <c r="E12" s="369" t="s">
        <v>43</v>
      </c>
      <c r="F12" s="369" t="s">
        <v>150</v>
      </c>
      <c r="G12" s="371">
        <v>3</v>
      </c>
      <c r="H12" s="371" t="s">
        <v>37</v>
      </c>
      <c r="I12" s="462">
        <v>1648</v>
      </c>
      <c r="J12" s="372">
        <v>1.4</v>
      </c>
      <c r="K12" s="469">
        <v>1276</v>
      </c>
      <c r="L12" s="469">
        <v>165</v>
      </c>
      <c r="M12" s="462">
        <v>5588</v>
      </c>
      <c r="N12" s="372">
        <v>8.07</v>
      </c>
      <c r="O12" s="373" t="s">
        <v>589</v>
      </c>
      <c r="P12" s="369" t="s">
        <v>238</v>
      </c>
      <c r="Q12" s="374"/>
    </row>
    <row r="13" spans="1:17" s="12" customFormat="1" ht="13.5">
      <c r="A13" s="375">
        <f t="shared" si="0"/>
        <v>5</v>
      </c>
      <c r="B13" s="376">
        <v>1</v>
      </c>
      <c r="C13" s="377" t="s">
        <v>148</v>
      </c>
      <c r="D13" s="378">
        <v>2283</v>
      </c>
      <c r="E13" s="379" t="s">
        <v>594</v>
      </c>
      <c r="F13" s="379" t="s">
        <v>454</v>
      </c>
      <c r="G13" s="380">
        <v>3</v>
      </c>
      <c r="H13" s="381" t="s">
        <v>29</v>
      </c>
      <c r="I13" s="463">
        <v>1627</v>
      </c>
      <c r="J13" s="382">
        <v>1.4</v>
      </c>
      <c r="K13" s="470">
        <v>970</v>
      </c>
      <c r="L13" s="470">
        <v>165</v>
      </c>
      <c r="M13" s="463">
        <v>5476</v>
      </c>
      <c r="N13" s="382" t="s">
        <v>230</v>
      </c>
      <c r="O13" s="383" t="s">
        <v>589</v>
      </c>
      <c r="P13" s="379" t="s">
        <v>590</v>
      </c>
      <c r="Q13" s="384"/>
    </row>
    <row r="14" spans="1:17" s="10" customFormat="1" ht="13.5">
      <c r="A14" s="352">
        <f t="shared" si="0"/>
        <v>6</v>
      </c>
      <c r="B14" s="353"/>
      <c r="C14" s="354"/>
      <c r="D14" s="355">
        <v>2281</v>
      </c>
      <c r="E14" s="354" t="s">
        <v>413</v>
      </c>
      <c r="F14" s="354" t="s">
        <v>414</v>
      </c>
      <c r="G14" s="356">
        <v>3</v>
      </c>
      <c r="H14" s="356" t="s">
        <v>37</v>
      </c>
      <c r="I14" s="460">
        <v>1627</v>
      </c>
      <c r="J14" s="357">
        <v>1.1</v>
      </c>
      <c r="K14" s="467">
        <v>1136</v>
      </c>
      <c r="L14" s="467">
        <v>170</v>
      </c>
      <c r="M14" s="460">
        <v>5850</v>
      </c>
      <c r="N14" s="357">
        <v>8.07</v>
      </c>
      <c r="O14" s="358" t="s">
        <v>589</v>
      </c>
      <c r="P14" s="354" t="s">
        <v>238</v>
      </c>
      <c r="Q14" s="359"/>
    </row>
    <row r="15" spans="1:17" s="12" customFormat="1" ht="13.5">
      <c r="A15" s="360">
        <f t="shared" si="0"/>
        <v>7</v>
      </c>
      <c r="B15" s="329">
        <v>1</v>
      </c>
      <c r="C15" s="361" t="s">
        <v>148</v>
      </c>
      <c r="D15" s="362">
        <v>2238</v>
      </c>
      <c r="E15" s="385" t="s">
        <v>262</v>
      </c>
      <c r="F15" s="385" t="s">
        <v>263</v>
      </c>
      <c r="G15" s="334">
        <v>3</v>
      </c>
      <c r="H15" s="386" t="s">
        <v>29</v>
      </c>
      <c r="I15" s="464">
        <v>1730</v>
      </c>
      <c r="J15" s="330" t="s">
        <v>784</v>
      </c>
      <c r="K15" s="471">
        <v>1002</v>
      </c>
      <c r="L15" s="471">
        <v>166</v>
      </c>
      <c r="M15" s="464">
        <v>5385</v>
      </c>
      <c r="N15" s="364" t="s">
        <v>441</v>
      </c>
      <c r="O15" s="387" t="s">
        <v>650</v>
      </c>
      <c r="P15" s="385" t="s">
        <v>785</v>
      </c>
      <c r="Q15" s="366"/>
    </row>
    <row r="16" spans="1:17" s="12" customFormat="1" ht="13.5">
      <c r="A16" s="360">
        <f t="shared" si="0"/>
        <v>8</v>
      </c>
      <c r="B16" s="329">
        <v>1</v>
      </c>
      <c r="C16" s="361" t="s">
        <v>148</v>
      </c>
      <c r="D16" s="362">
        <v>2230</v>
      </c>
      <c r="E16" s="361" t="s">
        <v>595</v>
      </c>
      <c r="F16" s="361" t="s">
        <v>312</v>
      </c>
      <c r="G16" s="363">
        <v>3</v>
      </c>
      <c r="H16" s="363" t="s">
        <v>37</v>
      </c>
      <c r="I16" s="461">
        <v>1715</v>
      </c>
      <c r="J16" s="364">
        <v>-0.8</v>
      </c>
      <c r="K16" s="468">
        <v>1071</v>
      </c>
      <c r="L16" s="468">
        <v>168</v>
      </c>
      <c r="M16" s="461">
        <v>5586</v>
      </c>
      <c r="N16" s="364">
        <v>7.27</v>
      </c>
      <c r="O16" s="365" t="s">
        <v>38</v>
      </c>
      <c r="P16" s="361" t="s">
        <v>42</v>
      </c>
      <c r="Q16" s="366"/>
    </row>
    <row r="17" spans="1:17" s="12" customFormat="1" ht="13.5">
      <c r="A17" s="367">
        <f t="shared" si="0"/>
        <v>9</v>
      </c>
      <c r="B17" s="368">
        <v>1</v>
      </c>
      <c r="C17" s="369" t="s">
        <v>148</v>
      </c>
      <c r="D17" s="370">
        <v>2219</v>
      </c>
      <c r="E17" s="369" t="s">
        <v>368</v>
      </c>
      <c r="F17" s="369" t="s">
        <v>72</v>
      </c>
      <c r="G17" s="371">
        <v>3</v>
      </c>
      <c r="H17" s="371" t="s">
        <v>66</v>
      </c>
      <c r="I17" s="462">
        <v>1603</v>
      </c>
      <c r="J17" s="372" t="s">
        <v>786</v>
      </c>
      <c r="K17" s="469">
        <v>1110</v>
      </c>
      <c r="L17" s="469">
        <v>155</v>
      </c>
      <c r="M17" s="462">
        <v>5723</v>
      </c>
      <c r="N17" s="372">
        <v>7.22</v>
      </c>
      <c r="O17" s="373" t="s">
        <v>650</v>
      </c>
      <c r="P17" s="369" t="s">
        <v>68</v>
      </c>
      <c r="Q17" s="374"/>
    </row>
    <row r="18" spans="1:17" s="12" customFormat="1" ht="13.5">
      <c r="A18" s="388">
        <f t="shared" si="0"/>
        <v>10</v>
      </c>
      <c r="B18" s="389">
        <v>1</v>
      </c>
      <c r="C18" s="390" t="s">
        <v>148</v>
      </c>
      <c r="D18" s="391">
        <v>2216</v>
      </c>
      <c r="E18" s="392" t="s">
        <v>596</v>
      </c>
      <c r="F18" s="392" t="s">
        <v>787</v>
      </c>
      <c r="G18" s="393">
        <v>2</v>
      </c>
      <c r="H18" s="394" t="s">
        <v>177</v>
      </c>
      <c r="I18" s="465">
        <v>1652</v>
      </c>
      <c r="J18" s="395" t="s">
        <v>788</v>
      </c>
      <c r="K18" s="472">
        <v>1103</v>
      </c>
      <c r="L18" s="472">
        <v>150</v>
      </c>
      <c r="M18" s="465">
        <v>5486</v>
      </c>
      <c r="N18" s="396">
        <v>7.23</v>
      </c>
      <c r="O18" s="397" t="s">
        <v>651</v>
      </c>
      <c r="P18" s="392" t="s">
        <v>597</v>
      </c>
      <c r="Q18" s="398"/>
    </row>
    <row r="19" spans="1:17" s="10" customFormat="1" ht="13.5">
      <c r="A19" s="352">
        <f t="shared" si="0"/>
        <v>11</v>
      </c>
      <c r="B19" s="353"/>
      <c r="C19" s="354"/>
      <c r="D19" s="355">
        <v>2146</v>
      </c>
      <c r="E19" s="354" t="s">
        <v>598</v>
      </c>
      <c r="F19" s="354" t="s">
        <v>789</v>
      </c>
      <c r="G19" s="356">
        <v>3</v>
      </c>
      <c r="H19" s="356" t="s">
        <v>177</v>
      </c>
      <c r="I19" s="460">
        <v>1773</v>
      </c>
      <c r="J19" s="357">
        <v>1.4</v>
      </c>
      <c r="K19" s="467">
        <v>1214</v>
      </c>
      <c r="L19" s="467">
        <v>160</v>
      </c>
      <c r="M19" s="460">
        <v>5710</v>
      </c>
      <c r="N19" s="357">
        <v>8.07</v>
      </c>
      <c r="O19" s="358" t="s">
        <v>81</v>
      </c>
      <c r="P19" s="354" t="s">
        <v>652</v>
      </c>
      <c r="Q19" s="359"/>
    </row>
    <row r="20" spans="1:17" s="12" customFormat="1" ht="13.5">
      <c r="A20" s="360">
        <f t="shared" si="0"/>
        <v>12</v>
      </c>
      <c r="B20" s="329">
        <v>1</v>
      </c>
      <c r="C20" s="361" t="s">
        <v>148</v>
      </c>
      <c r="D20" s="362">
        <v>2141</v>
      </c>
      <c r="E20" s="385" t="s">
        <v>369</v>
      </c>
      <c r="F20" s="385" t="s">
        <v>174</v>
      </c>
      <c r="G20" s="334">
        <v>3</v>
      </c>
      <c r="H20" s="386" t="s">
        <v>37</v>
      </c>
      <c r="I20" s="464">
        <v>1563</v>
      </c>
      <c r="J20" s="330">
        <v>0.7</v>
      </c>
      <c r="K20" s="471">
        <v>882</v>
      </c>
      <c r="L20" s="471">
        <v>155</v>
      </c>
      <c r="M20" s="464">
        <v>5688</v>
      </c>
      <c r="N20" s="364">
        <v>7.13</v>
      </c>
      <c r="O20" s="387" t="s">
        <v>650</v>
      </c>
      <c r="P20" s="385" t="s">
        <v>783</v>
      </c>
      <c r="Q20" s="366"/>
    </row>
    <row r="21" spans="1:17" s="10" customFormat="1" ht="13.5">
      <c r="A21" s="360">
        <f t="shared" si="0"/>
        <v>13</v>
      </c>
      <c r="B21" s="329">
        <v>1</v>
      </c>
      <c r="C21" s="361" t="s">
        <v>148</v>
      </c>
      <c r="D21" s="362">
        <v>2127</v>
      </c>
      <c r="E21" s="361" t="s">
        <v>415</v>
      </c>
      <c r="F21" s="361" t="s">
        <v>416</v>
      </c>
      <c r="G21" s="363">
        <v>3</v>
      </c>
      <c r="H21" s="363" t="s">
        <v>29</v>
      </c>
      <c r="I21" s="461">
        <v>1666</v>
      </c>
      <c r="J21" s="364">
        <v>0.2</v>
      </c>
      <c r="K21" s="468">
        <v>1045</v>
      </c>
      <c r="L21" s="468">
        <v>166</v>
      </c>
      <c r="M21" s="461">
        <v>5917</v>
      </c>
      <c r="N21" s="364" t="s">
        <v>441</v>
      </c>
      <c r="O21" s="365" t="s">
        <v>650</v>
      </c>
      <c r="P21" s="361" t="s">
        <v>785</v>
      </c>
      <c r="Q21" s="366"/>
    </row>
    <row r="22" spans="1:17" s="10" customFormat="1" ht="13.5">
      <c r="A22" s="367">
        <f t="shared" si="0"/>
        <v>14</v>
      </c>
      <c r="B22" s="368"/>
      <c r="C22" s="369"/>
      <c r="D22" s="370">
        <v>2121</v>
      </c>
      <c r="E22" s="369" t="s">
        <v>599</v>
      </c>
      <c r="F22" s="369" t="s">
        <v>600</v>
      </c>
      <c r="G22" s="371">
        <v>2</v>
      </c>
      <c r="H22" s="371" t="s">
        <v>37</v>
      </c>
      <c r="I22" s="462">
        <v>1669</v>
      </c>
      <c r="J22" s="372">
        <v>-1.9</v>
      </c>
      <c r="K22" s="469">
        <v>1115</v>
      </c>
      <c r="L22" s="469">
        <v>163</v>
      </c>
      <c r="M22" s="462">
        <v>5978</v>
      </c>
      <c r="N22" s="372">
        <v>9.27</v>
      </c>
      <c r="O22" s="373" t="s">
        <v>463</v>
      </c>
      <c r="P22" s="369" t="s">
        <v>37</v>
      </c>
      <c r="Q22" s="374"/>
    </row>
    <row r="23" spans="1:17" s="12" customFormat="1" ht="13.5">
      <c r="A23" s="388">
        <f t="shared" si="0"/>
        <v>15</v>
      </c>
      <c r="B23" s="389">
        <v>1</v>
      </c>
      <c r="C23" s="390" t="s">
        <v>148</v>
      </c>
      <c r="D23" s="391">
        <v>2120</v>
      </c>
      <c r="E23" s="392" t="s">
        <v>601</v>
      </c>
      <c r="F23" s="392" t="s">
        <v>149</v>
      </c>
      <c r="G23" s="393">
        <v>3</v>
      </c>
      <c r="H23" s="394" t="s">
        <v>37</v>
      </c>
      <c r="I23" s="465">
        <v>1684</v>
      </c>
      <c r="J23" s="395">
        <v>0.7</v>
      </c>
      <c r="K23" s="472">
        <v>921</v>
      </c>
      <c r="L23" s="472">
        <v>170</v>
      </c>
      <c r="M23" s="465">
        <v>5764</v>
      </c>
      <c r="N23" s="396">
        <v>7.13</v>
      </c>
      <c r="O23" s="397" t="s">
        <v>650</v>
      </c>
      <c r="P23" s="392" t="s">
        <v>783</v>
      </c>
      <c r="Q23" s="398"/>
    </row>
    <row r="24" spans="1:17" s="10" customFormat="1" ht="13.5">
      <c r="A24" s="352">
        <f t="shared" si="0"/>
        <v>15</v>
      </c>
      <c r="B24" s="353"/>
      <c r="C24" s="354"/>
      <c r="D24" s="355" t="s">
        <v>602</v>
      </c>
      <c r="E24" s="354" t="s">
        <v>603</v>
      </c>
      <c r="F24" s="354" t="s">
        <v>604</v>
      </c>
      <c r="G24" s="356">
        <v>3</v>
      </c>
      <c r="H24" s="356" t="s">
        <v>87</v>
      </c>
      <c r="I24" s="460">
        <v>1763</v>
      </c>
      <c r="J24" s="357" t="s">
        <v>588</v>
      </c>
      <c r="K24" s="467">
        <v>1146</v>
      </c>
      <c r="L24" s="467">
        <v>150</v>
      </c>
      <c r="M24" s="460">
        <v>5505</v>
      </c>
      <c r="N24" s="357" t="s">
        <v>230</v>
      </c>
      <c r="O24" s="358" t="s">
        <v>589</v>
      </c>
      <c r="P24" s="354" t="s">
        <v>590</v>
      </c>
      <c r="Q24" s="359"/>
    </row>
    <row r="25" spans="1:17" s="10" customFormat="1" ht="13.5">
      <c r="A25" s="360">
        <v>17</v>
      </c>
      <c r="B25" s="329"/>
      <c r="C25" s="361"/>
      <c r="D25" s="362">
        <v>2105</v>
      </c>
      <c r="E25" s="385" t="s">
        <v>412</v>
      </c>
      <c r="F25" s="385" t="s">
        <v>790</v>
      </c>
      <c r="G25" s="334">
        <v>3</v>
      </c>
      <c r="H25" s="386" t="s">
        <v>177</v>
      </c>
      <c r="I25" s="464">
        <v>1748</v>
      </c>
      <c r="J25" s="330">
        <v>1.1</v>
      </c>
      <c r="K25" s="471">
        <v>1074</v>
      </c>
      <c r="L25" s="471">
        <v>165</v>
      </c>
      <c r="M25" s="464">
        <v>5767</v>
      </c>
      <c r="N25" s="364">
        <v>8.07</v>
      </c>
      <c r="O25" s="387" t="s">
        <v>81</v>
      </c>
      <c r="P25" s="385" t="s">
        <v>652</v>
      </c>
      <c r="Q25" s="366"/>
    </row>
    <row r="26" spans="1:18" ht="13.5">
      <c r="A26" s="360">
        <v>18</v>
      </c>
      <c r="B26" s="329"/>
      <c r="C26" s="361"/>
      <c r="D26" s="362">
        <v>2090</v>
      </c>
      <c r="E26" s="361" t="s">
        <v>605</v>
      </c>
      <c r="F26" s="361" t="s">
        <v>606</v>
      </c>
      <c r="G26" s="363">
        <v>3</v>
      </c>
      <c r="H26" s="363" t="s">
        <v>87</v>
      </c>
      <c r="I26" s="461">
        <v>1632</v>
      </c>
      <c r="J26" s="364" t="s">
        <v>588</v>
      </c>
      <c r="K26" s="468">
        <v>925</v>
      </c>
      <c r="L26" s="468">
        <v>150</v>
      </c>
      <c r="M26" s="461">
        <v>5590</v>
      </c>
      <c r="N26" s="364" t="s">
        <v>607</v>
      </c>
      <c r="O26" s="365" t="s">
        <v>651</v>
      </c>
      <c r="P26" s="361" t="s">
        <v>87</v>
      </c>
      <c r="Q26" s="366"/>
      <c r="R26" s="11"/>
    </row>
    <row r="27" spans="1:18" ht="13.5">
      <c r="A27" s="367">
        <v>19</v>
      </c>
      <c r="B27" s="368"/>
      <c r="C27" s="369"/>
      <c r="D27" s="370">
        <v>2077</v>
      </c>
      <c r="E27" s="369" t="s">
        <v>608</v>
      </c>
      <c r="F27" s="369" t="s">
        <v>609</v>
      </c>
      <c r="G27" s="371">
        <v>3</v>
      </c>
      <c r="H27" s="371" t="s">
        <v>37</v>
      </c>
      <c r="I27" s="462">
        <v>1674</v>
      </c>
      <c r="J27" s="372">
        <v>-0.5</v>
      </c>
      <c r="K27" s="469">
        <v>954</v>
      </c>
      <c r="L27" s="469">
        <v>159</v>
      </c>
      <c r="M27" s="462">
        <v>5728</v>
      </c>
      <c r="N27" s="372">
        <v>7.27</v>
      </c>
      <c r="O27" s="373" t="s">
        <v>38</v>
      </c>
      <c r="P27" s="369" t="s">
        <v>42</v>
      </c>
      <c r="Q27" s="374"/>
      <c r="R27" s="11"/>
    </row>
    <row r="28" spans="1:18" s="14" customFormat="1" ht="14.25" thickBot="1">
      <c r="A28" s="399">
        <v>20</v>
      </c>
      <c r="B28" s="400">
        <v>1</v>
      </c>
      <c r="C28" s="401" t="s">
        <v>148</v>
      </c>
      <c r="D28" s="402">
        <v>2054</v>
      </c>
      <c r="E28" s="403" t="s">
        <v>610</v>
      </c>
      <c r="F28" s="403" t="s">
        <v>611</v>
      </c>
      <c r="G28" s="404">
        <v>3</v>
      </c>
      <c r="H28" s="405" t="s">
        <v>87</v>
      </c>
      <c r="I28" s="466">
        <v>1687</v>
      </c>
      <c r="J28" s="406" t="s">
        <v>612</v>
      </c>
      <c r="K28" s="473">
        <v>963</v>
      </c>
      <c r="L28" s="473">
        <v>160</v>
      </c>
      <c r="M28" s="466">
        <v>5787</v>
      </c>
      <c r="N28" s="407" t="s">
        <v>394</v>
      </c>
      <c r="O28" s="408" t="s">
        <v>613</v>
      </c>
      <c r="P28" s="403" t="s">
        <v>590</v>
      </c>
      <c r="Q28" s="409"/>
      <c r="R28" s="13"/>
    </row>
    <row r="29" spans="1:17" ht="13.5">
      <c r="A29" s="143"/>
      <c r="B29" s="143"/>
      <c r="C29" s="143"/>
      <c r="D29" s="143"/>
      <c r="E29" s="143"/>
      <c r="F29" s="143"/>
      <c r="G29" s="176"/>
      <c r="H29" s="176"/>
      <c r="I29" s="143"/>
      <c r="J29" s="143"/>
      <c r="K29" s="143"/>
      <c r="L29" s="143"/>
      <c r="M29" s="143"/>
      <c r="N29" s="143"/>
      <c r="O29" s="143"/>
      <c r="P29" s="410"/>
      <c r="Q29" s="143"/>
    </row>
  </sheetData>
  <mergeCells count="1">
    <mergeCell ref="A1:J1"/>
  </mergeCells>
  <printOptions/>
  <pageMargins left="0.7874015748031497" right="0.7874015748031497" top="0.984251968503937" bottom="0.6299212598425197" header="0.5118110236220472" footer="0.5118110236220472"/>
  <pageSetup horizontalDpi="300" verticalDpi="300" orientation="portrait" paperSize="9" scale="7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1">
      <selection activeCell="E15" sqref="E15"/>
    </sheetView>
  </sheetViews>
  <sheetFormatPr defaultColWidth="8.88671875" defaultRowHeight="15"/>
  <cols>
    <col min="1" max="1" width="4.10546875" style="99" bestFit="1" customWidth="1"/>
    <col min="2" max="2" width="0" style="99" hidden="1" customWidth="1"/>
    <col min="3" max="3" width="5.21484375" style="99" hidden="1" customWidth="1"/>
    <col min="4" max="4" width="6.5546875" style="99" bestFit="1" customWidth="1"/>
    <col min="5" max="5" width="4.88671875" style="99" bestFit="1" customWidth="1"/>
    <col min="6" max="6" width="9.10546875" style="99" bestFit="1" customWidth="1"/>
    <col min="7" max="7" width="7.99609375" style="99" bestFit="1" customWidth="1"/>
    <col min="8" max="9" width="4.6640625" style="99" bestFit="1" customWidth="1"/>
    <col min="10" max="10" width="5.21484375" style="99" bestFit="1" customWidth="1"/>
    <col min="11" max="11" width="12.21484375" style="99" customWidth="1"/>
    <col min="12" max="12" width="6.5546875" style="99" bestFit="1" customWidth="1"/>
    <col min="13" max="13" width="4.6640625" style="99" bestFit="1" customWidth="1"/>
    <col min="14" max="14" width="3.99609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40" t="s">
        <v>615</v>
      </c>
      <c r="B1" s="440"/>
      <c r="C1" s="440"/>
      <c r="D1" s="440"/>
      <c r="E1" s="440"/>
      <c r="F1" s="440"/>
      <c r="G1" s="440"/>
      <c r="H1" s="440"/>
      <c r="I1" s="22"/>
      <c r="J1" s="102"/>
      <c r="K1" s="22"/>
      <c r="L1" s="22"/>
      <c r="M1" s="22"/>
    </row>
    <row r="2" spans="1:13" s="1" customFormat="1" ht="14.25" thickBot="1">
      <c r="A2" s="19"/>
      <c r="B2" s="19"/>
      <c r="C2" s="19"/>
      <c r="D2" s="19"/>
      <c r="E2" s="19"/>
      <c r="F2" s="19"/>
      <c r="G2" s="19"/>
      <c r="H2" s="22"/>
      <c r="I2" s="22"/>
      <c r="J2" s="102"/>
      <c r="K2" s="22"/>
      <c r="L2" s="22"/>
      <c r="M2" s="2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>
        <v>21.36</v>
      </c>
      <c r="G3" s="447" t="s">
        <v>793</v>
      </c>
      <c r="H3" s="447"/>
      <c r="I3" s="447" t="s">
        <v>100</v>
      </c>
      <c r="J3" s="447"/>
      <c r="K3" s="27" t="s">
        <v>664</v>
      </c>
      <c r="L3" s="447" t="s">
        <v>89</v>
      </c>
      <c r="M3" s="448"/>
    </row>
    <row r="4" spans="1:13" s="1" customFormat="1" ht="13.5" customHeight="1" thickBot="1">
      <c r="A4" s="19"/>
      <c r="B4" s="19"/>
      <c r="C4" s="30"/>
      <c r="D4" s="438" t="s">
        <v>99</v>
      </c>
      <c r="E4" s="439"/>
      <c r="F4" s="31">
        <v>21.84</v>
      </c>
      <c r="G4" s="444" t="s">
        <v>101</v>
      </c>
      <c r="H4" s="444"/>
      <c r="I4" s="445" t="s">
        <v>102</v>
      </c>
      <c r="J4" s="445"/>
      <c r="K4" s="31" t="s">
        <v>665</v>
      </c>
      <c r="L4" s="444" t="s">
        <v>103</v>
      </c>
      <c r="M4" s="446"/>
    </row>
    <row r="5" spans="1:13" s="1" customFormat="1" ht="14.25" thickBot="1">
      <c r="A5" s="22"/>
      <c r="B5" s="22"/>
      <c r="C5" s="32"/>
      <c r="D5" s="22"/>
      <c r="E5" s="22"/>
      <c r="F5" s="22"/>
      <c r="G5" s="22"/>
      <c r="H5" s="22"/>
      <c r="I5" s="22"/>
      <c r="J5" s="102"/>
      <c r="K5" s="22"/>
      <c r="L5" s="22"/>
      <c r="M5" s="22"/>
    </row>
    <row r="6" spans="1:13" s="1" customFormat="1" ht="14.25" thickBot="1">
      <c r="A6" s="33" t="s">
        <v>666</v>
      </c>
      <c r="B6" s="34" t="s">
        <v>13</v>
      </c>
      <c r="C6" s="34" t="s">
        <v>14</v>
      </c>
      <c r="D6" s="34" t="s">
        <v>25</v>
      </c>
      <c r="E6" s="34" t="s">
        <v>33</v>
      </c>
      <c r="F6" s="34" t="s">
        <v>26</v>
      </c>
      <c r="G6" s="34" t="s">
        <v>34</v>
      </c>
      <c r="H6" s="34" t="s">
        <v>27</v>
      </c>
      <c r="I6" s="34" t="s">
        <v>28</v>
      </c>
      <c r="J6" s="103" t="s">
        <v>30</v>
      </c>
      <c r="K6" s="34" t="s">
        <v>35</v>
      </c>
      <c r="L6" s="34" t="s">
        <v>31</v>
      </c>
      <c r="M6" s="36" t="s">
        <v>32</v>
      </c>
    </row>
    <row r="7" spans="1:15" s="1" customFormat="1" ht="13.5">
      <c r="A7" s="37">
        <f aca="true" t="shared" si="0" ref="A7:A26">RANK(O7,$O$7:$O$85,1)</f>
        <v>1</v>
      </c>
      <c r="B7" s="38">
        <v>1</v>
      </c>
      <c r="C7" s="38" t="s">
        <v>18</v>
      </c>
      <c r="D7" s="474">
        <v>2253</v>
      </c>
      <c r="E7" s="104">
        <v>0.3</v>
      </c>
      <c r="F7" s="105" t="s">
        <v>161</v>
      </c>
      <c r="G7" s="40" t="s">
        <v>162</v>
      </c>
      <c r="H7" s="106">
        <v>3</v>
      </c>
      <c r="I7" s="42" t="s">
        <v>37</v>
      </c>
      <c r="J7" s="107">
        <v>8.21</v>
      </c>
      <c r="K7" s="105" t="s">
        <v>629</v>
      </c>
      <c r="L7" s="105" t="s">
        <v>211</v>
      </c>
      <c r="M7" s="43"/>
      <c r="O7" s="1">
        <f aca="true" t="shared" si="1" ref="O7:O26">D7/100</f>
        <v>22.53</v>
      </c>
    </row>
    <row r="8" spans="1:15" s="1" customFormat="1" ht="13.5">
      <c r="A8" s="44">
        <f t="shared" si="0"/>
        <v>2</v>
      </c>
      <c r="B8" s="45">
        <v>1</v>
      </c>
      <c r="C8" s="45" t="s">
        <v>18</v>
      </c>
      <c r="D8" s="476">
        <v>2268</v>
      </c>
      <c r="E8" s="53" t="s">
        <v>212</v>
      </c>
      <c r="F8" s="54" t="s">
        <v>163</v>
      </c>
      <c r="G8" s="54" t="s">
        <v>164</v>
      </c>
      <c r="H8" s="56">
        <v>3</v>
      </c>
      <c r="I8" s="51" t="s">
        <v>85</v>
      </c>
      <c r="J8" s="53">
        <v>7.22</v>
      </c>
      <c r="K8" s="55" t="s">
        <v>79</v>
      </c>
      <c r="L8" s="55" t="s">
        <v>165</v>
      </c>
      <c r="M8" s="52"/>
      <c r="O8" s="1">
        <f t="shared" si="1"/>
        <v>22.68</v>
      </c>
    </row>
    <row r="9" spans="1:15" s="1" customFormat="1" ht="13.5">
      <c r="A9" s="44">
        <f t="shared" si="0"/>
        <v>3</v>
      </c>
      <c r="B9" s="45">
        <v>1</v>
      </c>
      <c r="C9" s="45" t="s">
        <v>18</v>
      </c>
      <c r="D9" s="475">
        <v>2271</v>
      </c>
      <c r="E9" s="108" t="s">
        <v>213</v>
      </c>
      <c r="F9" s="48" t="s">
        <v>166</v>
      </c>
      <c r="G9" s="49" t="s">
        <v>167</v>
      </c>
      <c r="H9" s="50">
        <v>3</v>
      </c>
      <c r="I9" s="51" t="s">
        <v>85</v>
      </c>
      <c r="J9" s="47">
        <v>10.26</v>
      </c>
      <c r="K9" s="48" t="s">
        <v>246</v>
      </c>
      <c r="L9" s="48" t="s">
        <v>214</v>
      </c>
      <c r="M9" s="52"/>
      <c r="O9" s="1">
        <f t="shared" si="1"/>
        <v>22.71</v>
      </c>
    </row>
    <row r="10" spans="1:15" s="1" customFormat="1" ht="13.5">
      <c r="A10" s="44">
        <f t="shared" si="0"/>
        <v>4</v>
      </c>
      <c r="B10" s="45">
        <v>1</v>
      </c>
      <c r="C10" s="45" t="s">
        <v>18</v>
      </c>
      <c r="D10" s="476">
        <v>2281</v>
      </c>
      <c r="E10" s="53">
        <v>0.3</v>
      </c>
      <c r="F10" s="54" t="s">
        <v>51</v>
      </c>
      <c r="G10" s="54" t="s">
        <v>187</v>
      </c>
      <c r="H10" s="56">
        <v>3</v>
      </c>
      <c r="I10" s="51" t="s">
        <v>37</v>
      </c>
      <c r="J10" s="53">
        <v>8.21</v>
      </c>
      <c r="K10" s="55" t="s">
        <v>629</v>
      </c>
      <c r="L10" s="55" t="s">
        <v>211</v>
      </c>
      <c r="M10" s="52"/>
      <c r="O10" s="1">
        <f t="shared" si="1"/>
        <v>22.81</v>
      </c>
    </row>
    <row r="11" spans="1:15" s="1" customFormat="1" ht="13.5">
      <c r="A11" s="58">
        <f t="shared" si="0"/>
        <v>5</v>
      </c>
      <c r="B11" s="59">
        <v>1</v>
      </c>
      <c r="C11" s="59" t="s">
        <v>18</v>
      </c>
      <c r="D11" s="477">
        <v>2290</v>
      </c>
      <c r="E11" s="109">
        <v>1.8</v>
      </c>
      <c r="F11" s="61" t="s">
        <v>173</v>
      </c>
      <c r="G11" s="110" t="s">
        <v>174</v>
      </c>
      <c r="H11" s="62">
        <v>3</v>
      </c>
      <c r="I11" s="63" t="s">
        <v>37</v>
      </c>
      <c r="J11" s="60">
        <v>7.27</v>
      </c>
      <c r="K11" s="61" t="s">
        <v>38</v>
      </c>
      <c r="L11" s="61" t="s">
        <v>42</v>
      </c>
      <c r="M11" s="64"/>
      <c r="O11" s="1">
        <f t="shared" si="1"/>
        <v>22.9</v>
      </c>
    </row>
    <row r="12" spans="1:15" s="1" customFormat="1" ht="13.5">
      <c r="A12" s="65">
        <f t="shared" si="0"/>
        <v>6</v>
      </c>
      <c r="B12" s="66">
        <v>1</v>
      </c>
      <c r="C12" s="66" t="s">
        <v>18</v>
      </c>
      <c r="D12" s="478">
        <v>2294</v>
      </c>
      <c r="E12" s="111" t="s">
        <v>212</v>
      </c>
      <c r="F12" s="68" t="s">
        <v>215</v>
      </c>
      <c r="G12" s="112" t="s">
        <v>216</v>
      </c>
      <c r="H12" s="69">
        <v>3</v>
      </c>
      <c r="I12" s="70" t="s">
        <v>85</v>
      </c>
      <c r="J12" s="67">
        <v>7.22</v>
      </c>
      <c r="K12" s="68" t="s">
        <v>79</v>
      </c>
      <c r="L12" s="68" t="s">
        <v>165</v>
      </c>
      <c r="M12" s="71"/>
      <c r="O12" s="1">
        <f t="shared" si="1"/>
        <v>22.94</v>
      </c>
    </row>
    <row r="13" spans="1:15" s="1" customFormat="1" ht="13.5">
      <c r="A13" s="44">
        <f t="shared" si="0"/>
        <v>7</v>
      </c>
      <c r="B13" s="45">
        <v>1</v>
      </c>
      <c r="C13" s="45" t="s">
        <v>18</v>
      </c>
      <c r="D13" s="475">
        <v>2295</v>
      </c>
      <c r="E13" s="113" t="s">
        <v>212</v>
      </c>
      <c r="F13" s="49" t="s">
        <v>217</v>
      </c>
      <c r="G13" s="49" t="s">
        <v>172</v>
      </c>
      <c r="H13" s="57">
        <v>3</v>
      </c>
      <c r="I13" s="51" t="s">
        <v>85</v>
      </c>
      <c r="J13" s="46">
        <v>7.22</v>
      </c>
      <c r="K13" s="49" t="s">
        <v>79</v>
      </c>
      <c r="L13" s="49" t="s">
        <v>165</v>
      </c>
      <c r="M13" s="52"/>
      <c r="O13" s="1">
        <f t="shared" si="1"/>
        <v>22.95</v>
      </c>
    </row>
    <row r="14" spans="1:15" s="1" customFormat="1" ht="13.5">
      <c r="A14" s="44">
        <f t="shared" si="0"/>
        <v>8</v>
      </c>
      <c r="B14" s="45">
        <v>1</v>
      </c>
      <c r="C14" s="45" t="s">
        <v>18</v>
      </c>
      <c r="D14" s="475">
        <v>2296</v>
      </c>
      <c r="E14" s="113">
        <v>1.8</v>
      </c>
      <c r="F14" s="49" t="s">
        <v>796</v>
      </c>
      <c r="G14" s="49" t="s">
        <v>190</v>
      </c>
      <c r="H14" s="57">
        <v>2</v>
      </c>
      <c r="I14" s="51" t="s">
        <v>37</v>
      </c>
      <c r="J14" s="46">
        <v>7.27</v>
      </c>
      <c r="K14" s="49" t="s">
        <v>38</v>
      </c>
      <c r="L14" s="49" t="s">
        <v>42</v>
      </c>
      <c r="M14" s="52"/>
      <c r="O14" s="1">
        <f t="shared" si="1"/>
        <v>22.96</v>
      </c>
    </row>
    <row r="15" spans="1:15" s="1" customFormat="1" ht="13.5">
      <c r="A15" s="44">
        <f t="shared" si="0"/>
        <v>9</v>
      </c>
      <c r="B15" s="45">
        <v>1</v>
      </c>
      <c r="C15" s="45" t="s">
        <v>18</v>
      </c>
      <c r="D15" s="475">
        <v>2300</v>
      </c>
      <c r="E15" s="113">
        <v>2</v>
      </c>
      <c r="F15" s="49" t="s">
        <v>209</v>
      </c>
      <c r="G15" s="49" t="s">
        <v>210</v>
      </c>
      <c r="H15" s="57">
        <v>3</v>
      </c>
      <c r="I15" s="51" t="s">
        <v>158</v>
      </c>
      <c r="J15" s="46">
        <v>7.22</v>
      </c>
      <c r="K15" s="49" t="s">
        <v>79</v>
      </c>
      <c r="L15" s="49" t="s">
        <v>68</v>
      </c>
      <c r="M15" s="52"/>
      <c r="O15" s="1">
        <f t="shared" si="1"/>
        <v>23</v>
      </c>
    </row>
    <row r="16" spans="1:15" s="1" customFormat="1" ht="13.5">
      <c r="A16" s="58">
        <f t="shared" si="0"/>
        <v>10</v>
      </c>
      <c r="B16" s="59">
        <v>1</v>
      </c>
      <c r="C16" s="59" t="s">
        <v>18</v>
      </c>
      <c r="D16" s="480">
        <v>2303</v>
      </c>
      <c r="E16" s="75" t="s">
        <v>218</v>
      </c>
      <c r="F16" s="77" t="s">
        <v>219</v>
      </c>
      <c r="G16" s="77" t="s">
        <v>216</v>
      </c>
      <c r="H16" s="78">
        <v>3</v>
      </c>
      <c r="I16" s="63" t="s">
        <v>85</v>
      </c>
      <c r="J16" s="75">
        <v>7.21</v>
      </c>
      <c r="K16" s="77" t="s">
        <v>79</v>
      </c>
      <c r="L16" s="77" t="s">
        <v>165</v>
      </c>
      <c r="M16" s="64"/>
      <c r="O16" s="1">
        <f t="shared" si="1"/>
        <v>23.03</v>
      </c>
    </row>
    <row r="17" spans="1:15" s="1" customFormat="1" ht="13.5">
      <c r="A17" s="65">
        <f t="shared" si="0"/>
        <v>10</v>
      </c>
      <c r="B17" s="66">
        <v>1</v>
      </c>
      <c r="C17" s="66" t="s">
        <v>18</v>
      </c>
      <c r="D17" s="478">
        <v>2303</v>
      </c>
      <c r="E17" s="111">
        <v>2</v>
      </c>
      <c r="F17" s="68" t="s">
        <v>220</v>
      </c>
      <c r="G17" s="68" t="s">
        <v>221</v>
      </c>
      <c r="H17" s="69">
        <v>3</v>
      </c>
      <c r="I17" s="70" t="s">
        <v>158</v>
      </c>
      <c r="J17" s="67">
        <v>7.22</v>
      </c>
      <c r="K17" s="68" t="s">
        <v>79</v>
      </c>
      <c r="L17" s="68" t="s">
        <v>68</v>
      </c>
      <c r="M17" s="71"/>
      <c r="O17" s="1">
        <f t="shared" si="1"/>
        <v>23.03</v>
      </c>
    </row>
    <row r="18" spans="1:15" s="1" customFormat="1" ht="13.5">
      <c r="A18" s="44">
        <f t="shared" si="0"/>
        <v>12</v>
      </c>
      <c r="B18" s="45">
        <v>1</v>
      </c>
      <c r="C18" s="45" t="s">
        <v>18</v>
      </c>
      <c r="D18" s="475">
        <v>2304</v>
      </c>
      <c r="E18" s="113">
        <v>2</v>
      </c>
      <c r="F18" s="49" t="s">
        <v>222</v>
      </c>
      <c r="G18" s="80" t="s">
        <v>223</v>
      </c>
      <c r="H18" s="57">
        <v>3</v>
      </c>
      <c r="I18" s="51" t="s">
        <v>158</v>
      </c>
      <c r="J18" s="46">
        <v>7.22</v>
      </c>
      <c r="K18" s="81" t="s">
        <v>79</v>
      </c>
      <c r="L18" s="48" t="s">
        <v>68</v>
      </c>
      <c r="M18" s="52"/>
      <c r="O18" s="1">
        <f t="shared" si="1"/>
        <v>23.04</v>
      </c>
    </row>
    <row r="19" spans="1:15" s="1" customFormat="1" ht="13.5">
      <c r="A19" s="44">
        <f t="shared" si="0"/>
        <v>13</v>
      </c>
      <c r="B19" s="45">
        <v>1</v>
      </c>
      <c r="C19" s="45" t="s">
        <v>18</v>
      </c>
      <c r="D19" s="475">
        <v>2306</v>
      </c>
      <c r="E19" s="113" t="s">
        <v>212</v>
      </c>
      <c r="F19" s="49" t="s">
        <v>207</v>
      </c>
      <c r="G19" s="49" t="s">
        <v>208</v>
      </c>
      <c r="H19" s="114">
        <v>3</v>
      </c>
      <c r="I19" s="51" t="s">
        <v>85</v>
      </c>
      <c r="J19" s="46">
        <v>7.22</v>
      </c>
      <c r="K19" s="49" t="s">
        <v>79</v>
      </c>
      <c r="L19" s="48" t="s">
        <v>165</v>
      </c>
      <c r="M19" s="52"/>
      <c r="O19" s="1">
        <f t="shared" si="1"/>
        <v>23.06</v>
      </c>
    </row>
    <row r="20" spans="1:15" s="1" customFormat="1" ht="13.5">
      <c r="A20" s="115">
        <f t="shared" si="0"/>
        <v>14</v>
      </c>
      <c r="B20" s="116">
        <v>1</v>
      </c>
      <c r="C20" s="116" t="s">
        <v>18</v>
      </c>
      <c r="D20" s="483">
        <v>2308</v>
      </c>
      <c r="E20" s="117" t="s">
        <v>667</v>
      </c>
      <c r="F20" s="118" t="s">
        <v>224</v>
      </c>
      <c r="G20" s="118" t="s">
        <v>3</v>
      </c>
      <c r="H20" s="119">
        <v>3</v>
      </c>
      <c r="I20" s="120" t="s">
        <v>37</v>
      </c>
      <c r="J20" s="117">
        <v>7.13</v>
      </c>
      <c r="K20" s="121" t="s">
        <v>79</v>
      </c>
      <c r="L20" s="121" t="s">
        <v>668</v>
      </c>
      <c r="M20" s="122"/>
      <c r="O20" s="1">
        <f t="shared" si="1"/>
        <v>23.08</v>
      </c>
    </row>
    <row r="21" spans="1:15" s="1" customFormat="1" ht="13.5">
      <c r="A21" s="123">
        <f t="shared" si="0"/>
        <v>15</v>
      </c>
      <c r="B21" s="124">
        <v>1</v>
      </c>
      <c r="C21" s="124" t="s">
        <v>18</v>
      </c>
      <c r="D21" s="484">
        <v>2310</v>
      </c>
      <c r="E21" s="126">
        <v>1.8</v>
      </c>
      <c r="F21" s="127" t="s">
        <v>225</v>
      </c>
      <c r="G21" s="127" t="s">
        <v>226</v>
      </c>
      <c r="H21" s="128">
        <v>2</v>
      </c>
      <c r="I21" s="129" t="s">
        <v>177</v>
      </c>
      <c r="J21" s="125">
        <v>9.22</v>
      </c>
      <c r="K21" s="127" t="s">
        <v>227</v>
      </c>
      <c r="L21" s="127" t="s">
        <v>669</v>
      </c>
      <c r="M21" s="130"/>
      <c r="O21" s="1">
        <f t="shared" si="1"/>
        <v>23.1</v>
      </c>
    </row>
    <row r="22" spans="1:15" s="1" customFormat="1" ht="13.5">
      <c r="A22" s="65">
        <f t="shared" si="0"/>
        <v>16</v>
      </c>
      <c r="B22" s="66">
        <v>1</v>
      </c>
      <c r="C22" s="66" t="s">
        <v>18</v>
      </c>
      <c r="D22" s="479">
        <v>2315</v>
      </c>
      <c r="E22" s="73">
        <v>0.6</v>
      </c>
      <c r="F22" s="131" t="s">
        <v>228</v>
      </c>
      <c r="G22" s="131" t="s">
        <v>229</v>
      </c>
      <c r="H22" s="74">
        <v>3</v>
      </c>
      <c r="I22" s="70" t="s">
        <v>29</v>
      </c>
      <c r="J22" s="73" t="s">
        <v>230</v>
      </c>
      <c r="K22" s="131" t="s">
        <v>73</v>
      </c>
      <c r="L22" s="131" t="s">
        <v>78</v>
      </c>
      <c r="M22" s="71"/>
      <c r="O22" s="1">
        <f t="shared" si="1"/>
        <v>23.15</v>
      </c>
    </row>
    <row r="23" spans="1:15" s="1" customFormat="1" ht="13.5">
      <c r="A23" s="44">
        <f t="shared" si="0"/>
        <v>17</v>
      </c>
      <c r="B23" s="45">
        <v>1</v>
      </c>
      <c r="C23" s="45" t="s">
        <v>18</v>
      </c>
      <c r="D23" s="476">
        <v>2328</v>
      </c>
      <c r="E23" s="53" t="s">
        <v>231</v>
      </c>
      <c r="F23" s="54" t="s">
        <v>232</v>
      </c>
      <c r="G23" s="54" t="s">
        <v>164</v>
      </c>
      <c r="H23" s="56">
        <v>3</v>
      </c>
      <c r="I23" s="51" t="s">
        <v>85</v>
      </c>
      <c r="J23" s="53">
        <v>7.21</v>
      </c>
      <c r="K23" s="55" t="s">
        <v>79</v>
      </c>
      <c r="L23" s="55" t="s">
        <v>165</v>
      </c>
      <c r="M23" s="52"/>
      <c r="O23" s="1">
        <f t="shared" si="1"/>
        <v>23.28</v>
      </c>
    </row>
    <row r="24" spans="1:15" s="1" customFormat="1" ht="13.5">
      <c r="A24" s="44">
        <f t="shared" si="0"/>
        <v>18</v>
      </c>
      <c r="B24" s="45">
        <v>1</v>
      </c>
      <c r="C24" s="45" t="s">
        <v>18</v>
      </c>
      <c r="D24" s="476">
        <v>2333</v>
      </c>
      <c r="E24" s="132">
        <v>1.8</v>
      </c>
      <c r="F24" s="45" t="s">
        <v>181</v>
      </c>
      <c r="G24" s="45" t="s">
        <v>182</v>
      </c>
      <c r="H24" s="56">
        <v>3</v>
      </c>
      <c r="I24" s="56" t="s">
        <v>29</v>
      </c>
      <c r="J24" s="53" t="s">
        <v>233</v>
      </c>
      <c r="K24" s="45" t="s">
        <v>184</v>
      </c>
      <c r="L24" s="45" t="s">
        <v>645</v>
      </c>
      <c r="M24" s="52"/>
      <c r="O24" s="1">
        <f t="shared" si="1"/>
        <v>23.33</v>
      </c>
    </row>
    <row r="25" spans="1:15" s="1" customFormat="1" ht="13.5">
      <c r="A25" s="115">
        <f t="shared" si="0"/>
        <v>18</v>
      </c>
      <c r="B25" s="116">
        <v>1</v>
      </c>
      <c r="C25" s="116" t="s">
        <v>18</v>
      </c>
      <c r="D25" s="485">
        <v>2333</v>
      </c>
      <c r="E25" s="134" t="s">
        <v>234</v>
      </c>
      <c r="F25" s="135" t="s">
        <v>198</v>
      </c>
      <c r="G25" s="135" t="s">
        <v>199</v>
      </c>
      <c r="H25" s="136">
        <v>3</v>
      </c>
      <c r="I25" s="120" t="s">
        <v>85</v>
      </c>
      <c r="J25" s="133">
        <v>8.07</v>
      </c>
      <c r="K25" s="135" t="s">
        <v>73</v>
      </c>
      <c r="L25" s="135" t="s">
        <v>78</v>
      </c>
      <c r="M25" s="122"/>
      <c r="O25" s="1">
        <f t="shared" si="1"/>
        <v>23.33</v>
      </c>
    </row>
    <row r="26" spans="1:15" s="1" customFormat="1" ht="14.25" thickBot="1">
      <c r="A26" s="137">
        <f t="shared" si="0"/>
        <v>20</v>
      </c>
      <c r="B26" s="138">
        <v>1</v>
      </c>
      <c r="C26" s="138" t="s">
        <v>18</v>
      </c>
      <c r="D26" s="486">
        <v>2336</v>
      </c>
      <c r="E26" s="140">
        <v>1.8</v>
      </c>
      <c r="F26" s="138" t="s">
        <v>235</v>
      </c>
      <c r="G26" s="138" t="s">
        <v>827</v>
      </c>
      <c r="H26" s="141">
        <v>3</v>
      </c>
      <c r="I26" s="141" t="s">
        <v>177</v>
      </c>
      <c r="J26" s="139" t="s">
        <v>670</v>
      </c>
      <c r="K26" s="138" t="s">
        <v>82</v>
      </c>
      <c r="L26" s="138" t="s">
        <v>631</v>
      </c>
      <c r="M26" s="142"/>
      <c r="O26" s="1">
        <f t="shared" si="1"/>
        <v>23.36</v>
      </c>
    </row>
    <row r="27" spans="1:13" ht="13.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</sheetData>
  <mergeCells count="9">
    <mergeCell ref="A1:H1"/>
    <mergeCell ref="I3:J3"/>
    <mergeCell ref="L3:M3"/>
    <mergeCell ref="D3:E3"/>
    <mergeCell ref="G3:H3"/>
    <mergeCell ref="D4:E4"/>
    <mergeCell ref="G4:H4"/>
    <mergeCell ref="I4:J4"/>
    <mergeCell ref="L4:M4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D25" sqref="D25"/>
    </sheetView>
  </sheetViews>
  <sheetFormatPr defaultColWidth="8.88671875" defaultRowHeight="15"/>
  <cols>
    <col min="1" max="1" width="3.99609375" style="99" customWidth="1"/>
    <col min="2" max="2" width="0" style="99" hidden="1" customWidth="1"/>
    <col min="3" max="3" width="4.88671875" style="99" hidden="1" customWidth="1"/>
    <col min="4" max="4" width="5.77734375" style="99" customWidth="1"/>
    <col min="5" max="5" width="4.88671875" style="99" hidden="1" customWidth="1"/>
    <col min="6" max="6" width="9.10546875" style="99" bestFit="1" customWidth="1"/>
    <col min="7" max="7" width="7.99609375" style="99" bestFit="1" customWidth="1"/>
    <col min="8" max="9" width="4.6640625" style="100" bestFit="1" customWidth="1"/>
    <col min="10" max="10" width="5.21484375" style="99" bestFit="1" customWidth="1"/>
    <col min="11" max="11" width="12.21484375" style="99" customWidth="1"/>
    <col min="12" max="12" width="6.5546875" style="99" bestFit="1" customWidth="1"/>
    <col min="13" max="13" width="4.6640625" style="99" bestFit="1" customWidth="1"/>
    <col min="14" max="14" width="4.88671875" style="2" customWidth="1"/>
    <col min="15" max="15" width="0.10546875" style="2" customWidth="1"/>
    <col min="16" max="16384" width="8.88671875" style="2" customWidth="1"/>
  </cols>
  <sheetData>
    <row r="1" spans="1:13" s="1" customFormat="1" ht="13.5">
      <c r="A1" s="440" t="s">
        <v>616</v>
      </c>
      <c r="B1" s="440"/>
      <c r="C1" s="440"/>
      <c r="D1" s="440"/>
      <c r="E1" s="440"/>
      <c r="F1" s="440"/>
      <c r="G1" s="440"/>
      <c r="H1" s="440"/>
      <c r="I1" s="440"/>
      <c r="J1" s="102"/>
      <c r="K1" s="22"/>
      <c r="L1" s="22"/>
      <c r="M1" s="22"/>
    </row>
    <row r="2" spans="1:256" s="1" customFormat="1" ht="14.25" thickBot="1">
      <c r="A2" s="22"/>
      <c r="B2" s="22"/>
      <c r="C2" s="32"/>
      <c r="D2" s="22"/>
      <c r="E2" s="22"/>
      <c r="F2" s="22"/>
      <c r="G2" s="22"/>
      <c r="H2" s="20"/>
      <c r="I2" s="20"/>
      <c r="J2" s="102"/>
      <c r="K2" s="22"/>
      <c r="L2" s="22"/>
      <c r="M2" s="2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>
        <v>48.25</v>
      </c>
      <c r="G3" s="447" t="s">
        <v>104</v>
      </c>
      <c r="H3" s="447"/>
      <c r="I3" s="447" t="s">
        <v>626</v>
      </c>
      <c r="J3" s="447"/>
      <c r="K3" s="27" t="s">
        <v>671</v>
      </c>
      <c r="L3" s="447" t="s">
        <v>108</v>
      </c>
      <c r="M3" s="448"/>
    </row>
    <row r="4" spans="1:13" s="1" customFormat="1" ht="14.25" customHeight="1">
      <c r="A4" s="19"/>
      <c r="B4" s="19"/>
      <c r="C4" s="26"/>
      <c r="D4" s="144"/>
      <c r="E4" s="145"/>
      <c r="F4" s="29" t="s">
        <v>105</v>
      </c>
      <c r="G4" s="443" t="s">
        <v>797</v>
      </c>
      <c r="H4" s="443"/>
      <c r="I4" s="443" t="s">
        <v>106</v>
      </c>
      <c r="J4" s="443"/>
      <c r="K4" s="29" t="s">
        <v>672</v>
      </c>
      <c r="L4" s="443" t="s">
        <v>107</v>
      </c>
      <c r="M4" s="449"/>
    </row>
    <row r="5" spans="1:13" s="1" customFormat="1" ht="13.5" customHeight="1" thickBot="1">
      <c r="A5" s="19"/>
      <c r="B5" s="19"/>
      <c r="C5" s="30"/>
      <c r="D5" s="450" t="s">
        <v>99</v>
      </c>
      <c r="E5" s="451"/>
      <c r="F5" s="31">
        <v>48.37</v>
      </c>
      <c r="G5" s="444" t="s">
        <v>109</v>
      </c>
      <c r="H5" s="444"/>
      <c r="I5" s="445" t="s">
        <v>110</v>
      </c>
      <c r="J5" s="445"/>
      <c r="K5" s="31" t="s">
        <v>673</v>
      </c>
      <c r="L5" s="444" t="s">
        <v>111</v>
      </c>
      <c r="M5" s="446"/>
    </row>
    <row r="6" spans="1:256" s="1" customFormat="1" ht="14.25" thickBot="1">
      <c r="A6" s="22"/>
      <c r="B6" s="22"/>
      <c r="C6" s="32"/>
      <c r="D6" s="22"/>
      <c r="E6" s="22"/>
      <c r="F6" s="22"/>
      <c r="G6" s="22"/>
      <c r="H6" s="22"/>
      <c r="I6" s="22"/>
      <c r="J6" s="102"/>
      <c r="K6" s="22"/>
      <c r="L6" s="22"/>
      <c r="M6" s="2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 thickBot="1">
      <c r="A7" s="33" t="s">
        <v>674</v>
      </c>
      <c r="B7" s="34" t="s">
        <v>13</v>
      </c>
      <c r="C7" s="34" t="s">
        <v>14</v>
      </c>
      <c r="D7" s="34" t="s">
        <v>25</v>
      </c>
      <c r="E7" s="34" t="s">
        <v>33</v>
      </c>
      <c r="F7" s="34" t="s">
        <v>26</v>
      </c>
      <c r="G7" s="34" t="s">
        <v>34</v>
      </c>
      <c r="H7" s="34" t="s">
        <v>27</v>
      </c>
      <c r="I7" s="34" t="s">
        <v>28</v>
      </c>
      <c r="J7" s="103" t="s">
        <v>30</v>
      </c>
      <c r="K7" s="34" t="s">
        <v>35</v>
      </c>
      <c r="L7" s="34" t="s">
        <v>31</v>
      </c>
      <c r="M7" s="36" t="s">
        <v>32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7">
        <v>1</v>
      </c>
      <c r="B8" s="38">
        <v>1</v>
      </c>
      <c r="C8" s="38" t="s">
        <v>19</v>
      </c>
      <c r="D8" s="474">
        <v>5035</v>
      </c>
      <c r="E8" s="146"/>
      <c r="F8" s="40" t="s">
        <v>232</v>
      </c>
      <c r="G8" s="147" t="s">
        <v>164</v>
      </c>
      <c r="H8" s="148">
        <v>3</v>
      </c>
      <c r="I8" s="42" t="s">
        <v>85</v>
      </c>
      <c r="J8" s="149">
        <v>8.23</v>
      </c>
      <c r="K8" s="147" t="s">
        <v>236</v>
      </c>
      <c r="L8" s="147" t="s">
        <v>633</v>
      </c>
      <c r="M8" s="43"/>
      <c r="O8" s="1">
        <f aca="true" t="shared" si="0" ref="O8:O27">D8/100</f>
        <v>50.35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44">
        <v>2</v>
      </c>
      <c r="B9" s="45">
        <v>1</v>
      </c>
      <c r="C9" s="45" t="s">
        <v>19</v>
      </c>
      <c r="D9" s="475">
        <v>5094</v>
      </c>
      <c r="E9" s="113"/>
      <c r="F9" s="49" t="s">
        <v>225</v>
      </c>
      <c r="G9" s="49" t="s">
        <v>675</v>
      </c>
      <c r="H9" s="57">
        <v>2</v>
      </c>
      <c r="I9" s="51" t="s">
        <v>177</v>
      </c>
      <c r="J9" s="46">
        <v>8.22</v>
      </c>
      <c r="K9" s="49" t="s">
        <v>236</v>
      </c>
      <c r="L9" s="49" t="s">
        <v>628</v>
      </c>
      <c r="M9" s="52"/>
      <c r="O9" s="1">
        <f t="shared" si="0"/>
        <v>50.94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44">
        <v>3</v>
      </c>
      <c r="B10" s="45">
        <v>1</v>
      </c>
      <c r="C10" s="45" t="s">
        <v>19</v>
      </c>
      <c r="D10" s="475">
        <v>5164</v>
      </c>
      <c r="E10" s="113"/>
      <c r="F10" s="49" t="s">
        <v>47</v>
      </c>
      <c r="G10" s="80" t="s">
        <v>237</v>
      </c>
      <c r="H10" s="57">
        <v>3</v>
      </c>
      <c r="I10" s="51" t="s">
        <v>37</v>
      </c>
      <c r="J10" s="46">
        <v>8.07</v>
      </c>
      <c r="K10" s="49" t="s">
        <v>635</v>
      </c>
      <c r="L10" s="49" t="s">
        <v>238</v>
      </c>
      <c r="M10" s="52"/>
      <c r="O10" s="1">
        <f t="shared" si="0"/>
        <v>51.64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44">
        <v>4</v>
      </c>
      <c r="B11" s="45">
        <v>1</v>
      </c>
      <c r="C11" s="45" t="s">
        <v>19</v>
      </c>
      <c r="D11" s="476">
        <v>5208</v>
      </c>
      <c r="E11" s="150"/>
      <c r="F11" s="54" t="s">
        <v>239</v>
      </c>
      <c r="G11" s="54" t="s">
        <v>216</v>
      </c>
      <c r="H11" s="151">
        <v>3</v>
      </c>
      <c r="I11" s="51" t="s">
        <v>85</v>
      </c>
      <c r="J11" s="53">
        <v>7.21</v>
      </c>
      <c r="K11" s="55" t="s">
        <v>79</v>
      </c>
      <c r="L11" s="152" t="s">
        <v>165</v>
      </c>
      <c r="M11" s="52"/>
      <c r="O11" s="1">
        <f t="shared" si="0"/>
        <v>52.08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8">
        <v>5</v>
      </c>
      <c r="B12" s="59">
        <v>1</v>
      </c>
      <c r="C12" s="59" t="s">
        <v>19</v>
      </c>
      <c r="D12" s="477">
        <v>5243</v>
      </c>
      <c r="E12" s="153"/>
      <c r="F12" s="61" t="s">
        <v>240</v>
      </c>
      <c r="G12" s="154" t="s">
        <v>241</v>
      </c>
      <c r="H12" s="155">
        <v>2</v>
      </c>
      <c r="I12" s="63" t="s">
        <v>37</v>
      </c>
      <c r="J12" s="156">
        <v>6.28</v>
      </c>
      <c r="K12" s="154" t="s">
        <v>39</v>
      </c>
      <c r="L12" s="154" t="s">
        <v>46</v>
      </c>
      <c r="M12" s="64"/>
      <c r="O12" s="1">
        <f t="shared" si="0"/>
        <v>52.43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65">
        <v>6</v>
      </c>
      <c r="B13" s="66">
        <v>1</v>
      </c>
      <c r="C13" s="66" t="s">
        <v>19</v>
      </c>
      <c r="D13" s="478">
        <v>5244</v>
      </c>
      <c r="E13" s="111"/>
      <c r="F13" s="68" t="s">
        <v>242</v>
      </c>
      <c r="G13" s="157" t="s">
        <v>208</v>
      </c>
      <c r="H13" s="69">
        <v>3</v>
      </c>
      <c r="I13" s="70" t="s">
        <v>85</v>
      </c>
      <c r="J13" s="67">
        <v>8.07</v>
      </c>
      <c r="K13" s="158" t="s">
        <v>73</v>
      </c>
      <c r="L13" s="112" t="s">
        <v>78</v>
      </c>
      <c r="M13" s="71"/>
      <c r="O13" s="1">
        <f t="shared" si="0"/>
        <v>52.44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44">
        <v>7</v>
      </c>
      <c r="B14" s="45">
        <v>1</v>
      </c>
      <c r="C14" s="45" t="s">
        <v>19</v>
      </c>
      <c r="D14" s="476">
        <v>5246</v>
      </c>
      <c r="E14" s="159"/>
      <c r="F14" s="45" t="s">
        <v>243</v>
      </c>
      <c r="G14" s="45" t="s">
        <v>244</v>
      </c>
      <c r="H14" s="56">
        <v>3</v>
      </c>
      <c r="I14" s="51" t="s">
        <v>37</v>
      </c>
      <c r="J14" s="53">
        <v>8.07</v>
      </c>
      <c r="K14" s="45" t="s">
        <v>73</v>
      </c>
      <c r="L14" s="45" t="s">
        <v>238</v>
      </c>
      <c r="M14" s="52"/>
      <c r="O14" s="1">
        <f t="shared" si="0"/>
        <v>52.46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44">
        <v>8</v>
      </c>
      <c r="B15" s="45">
        <v>1</v>
      </c>
      <c r="C15" s="45" t="s">
        <v>19</v>
      </c>
      <c r="D15" s="475">
        <v>5263</v>
      </c>
      <c r="E15" s="113"/>
      <c r="F15" s="49" t="s">
        <v>245</v>
      </c>
      <c r="G15" s="49" t="s">
        <v>676</v>
      </c>
      <c r="H15" s="57">
        <v>3</v>
      </c>
      <c r="I15" s="51" t="s">
        <v>177</v>
      </c>
      <c r="J15" s="47">
        <v>10.27</v>
      </c>
      <c r="K15" s="48" t="s">
        <v>246</v>
      </c>
      <c r="L15" s="48" t="s">
        <v>634</v>
      </c>
      <c r="M15" s="52"/>
      <c r="O15" s="1">
        <f t="shared" si="0"/>
        <v>52.63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44">
        <v>9</v>
      </c>
      <c r="B16" s="45">
        <v>1</v>
      </c>
      <c r="C16" s="45" t="s">
        <v>19</v>
      </c>
      <c r="D16" s="476">
        <v>5267</v>
      </c>
      <c r="E16" s="150"/>
      <c r="F16" s="54" t="s">
        <v>247</v>
      </c>
      <c r="G16" s="54" t="s">
        <v>248</v>
      </c>
      <c r="H16" s="151">
        <v>3</v>
      </c>
      <c r="I16" s="51" t="s">
        <v>37</v>
      </c>
      <c r="J16" s="53">
        <v>6.28</v>
      </c>
      <c r="K16" s="55" t="s">
        <v>41</v>
      </c>
      <c r="L16" s="49" t="s">
        <v>203</v>
      </c>
      <c r="M16" s="52"/>
      <c r="O16" s="1">
        <f t="shared" si="0"/>
        <v>52.67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8">
        <v>10</v>
      </c>
      <c r="B17" s="59">
        <v>1</v>
      </c>
      <c r="C17" s="59" t="s">
        <v>19</v>
      </c>
      <c r="D17" s="477">
        <v>5275</v>
      </c>
      <c r="E17" s="153"/>
      <c r="F17" s="61" t="s">
        <v>249</v>
      </c>
      <c r="G17" s="154" t="s">
        <v>210</v>
      </c>
      <c r="H17" s="155">
        <v>3</v>
      </c>
      <c r="I17" s="63" t="s">
        <v>158</v>
      </c>
      <c r="J17" s="156">
        <v>7.23</v>
      </c>
      <c r="K17" s="154" t="s">
        <v>79</v>
      </c>
      <c r="L17" s="154" t="s">
        <v>68</v>
      </c>
      <c r="M17" s="64"/>
      <c r="O17" s="1">
        <f t="shared" si="0"/>
        <v>52.75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65">
        <v>11</v>
      </c>
      <c r="B18" s="66">
        <v>1</v>
      </c>
      <c r="C18" s="66" t="s">
        <v>19</v>
      </c>
      <c r="D18" s="479">
        <v>5276</v>
      </c>
      <c r="E18" s="160"/>
      <c r="F18" s="161" t="s">
        <v>250</v>
      </c>
      <c r="G18" s="161" t="s">
        <v>251</v>
      </c>
      <c r="H18" s="162">
        <v>2</v>
      </c>
      <c r="I18" s="70" t="s">
        <v>37</v>
      </c>
      <c r="J18" s="73">
        <v>6.28</v>
      </c>
      <c r="K18" s="131" t="s">
        <v>39</v>
      </c>
      <c r="L18" s="68" t="s">
        <v>46</v>
      </c>
      <c r="M18" s="71"/>
      <c r="O18" s="1">
        <f t="shared" si="0"/>
        <v>52.76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44">
        <v>12</v>
      </c>
      <c r="B19" s="45">
        <v>1</v>
      </c>
      <c r="C19" s="45" t="s">
        <v>19</v>
      </c>
      <c r="D19" s="476">
        <v>5292</v>
      </c>
      <c r="E19" s="150"/>
      <c r="F19" s="54" t="s">
        <v>252</v>
      </c>
      <c r="G19" s="54" t="s">
        <v>253</v>
      </c>
      <c r="H19" s="151">
        <v>3</v>
      </c>
      <c r="I19" s="51" t="s">
        <v>158</v>
      </c>
      <c r="J19" s="53">
        <v>8.07</v>
      </c>
      <c r="K19" s="55" t="s">
        <v>73</v>
      </c>
      <c r="L19" s="48" t="s">
        <v>238</v>
      </c>
      <c r="M19" s="52"/>
      <c r="O19" s="1">
        <f t="shared" si="0"/>
        <v>52.92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115">
        <v>13</v>
      </c>
      <c r="B20" s="116">
        <v>1</v>
      </c>
      <c r="C20" s="116" t="s">
        <v>19</v>
      </c>
      <c r="D20" s="485">
        <v>5295</v>
      </c>
      <c r="E20" s="134"/>
      <c r="F20" s="135" t="s">
        <v>254</v>
      </c>
      <c r="G20" s="163" t="s">
        <v>255</v>
      </c>
      <c r="H20" s="136">
        <v>3</v>
      </c>
      <c r="I20" s="120" t="s">
        <v>37</v>
      </c>
      <c r="J20" s="164">
        <v>7.13</v>
      </c>
      <c r="K20" s="165" t="s">
        <v>79</v>
      </c>
      <c r="L20" s="165" t="s">
        <v>668</v>
      </c>
      <c r="M20" s="122"/>
      <c r="O20" s="1">
        <f t="shared" si="0"/>
        <v>52.95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65">
        <v>14</v>
      </c>
      <c r="B21" s="66">
        <v>1</v>
      </c>
      <c r="C21" s="66" t="s">
        <v>19</v>
      </c>
      <c r="D21" s="478">
        <v>5303</v>
      </c>
      <c r="E21" s="111"/>
      <c r="F21" s="68" t="s">
        <v>256</v>
      </c>
      <c r="G21" s="68" t="s">
        <v>257</v>
      </c>
      <c r="H21" s="69">
        <v>3</v>
      </c>
      <c r="I21" s="70" t="s">
        <v>37</v>
      </c>
      <c r="J21" s="166">
        <v>6.28</v>
      </c>
      <c r="K21" s="112" t="s">
        <v>41</v>
      </c>
      <c r="L21" s="112" t="s">
        <v>203</v>
      </c>
      <c r="M21" s="71"/>
      <c r="O21" s="1">
        <f t="shared" si="0"/>
        <v>53.03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82">
        <v>15</v>
      </c>
      <c r="B22" s="83">
        <v>1</v>
      </c>
      <c r="C22" s="83" t="s">
        <v>19</v>
      </c>
      <c r="D22" s="481">
        <v>5319</v>
      </c>
      <c r="E22" s="167"/>
      <c r="F22" s="86" t="s">
        <v>258</v>
      </c>
      <c r="G22" s="86" t="s">
        <v>677</v>
      </c>
      <c r="H22" s="87">
        <v>2</v>
      </c>
      <c r="I22" s="88" t="s">
        <v>177</v>
      </c>
      <c r="J22" s="84">
        <v>7.14</v>
      </c>
      <c r="K22" s="86" t="s">
        <v>79</v>
      </c>
      <c r="L22" s="86" t="s">
        <v>636</v>
      </c>
      <c r="M22" s="89"/>
      <c r="O22" s="1">
        <f t="shared" si="0"/>
        <v>53.19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5">
        <v>16</v>
      </c>
      <c r="B23" s="66">
        <v>1</v>
      </c>
      <c r="C23" s="66" t="s">
        <v>19</v>
      </c>
      <c r="D23" s="479">
        <v>5328</v>
      </c>
      <c r="E23" s="168"/>
      <c r="F23" s="66" t="s">
        <v>259</v>
      </c>
      <c r="G23" s="66" t="s">
        <v>241</v>
      </c>
      <c r="H23" s="74">
        <v>2</v>
      </c>
      <c r="I23" s="74" t="s">
        <v>37</v>
      </c>
      <c r="J23" s="73">
        <v>11.03</v>
      </c>
      <c r="K23" s="66" t="s">
        <v>829</v>
      </c>
      <c r="L23" s="66" t="s">
        <v>46</v>
      </c>
      <c r="M23" s="71"/>
      <c r="O23" s="1">
        <f t="shared" si="0"/>
        <v>53.28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44">
        <v>17</v>
      </c>
      <c r="B24" s="45">
        <v>1</v>
      </c>
      <c r="C24" s="45" t="s">
        <v>19</v>
      </c>
      <c r="D24" s="475">
        <v>5345</v>
      </c>
      <c r="E24" s="113"/>
      <c r="F24" s="49" t="s">
        <v>260</v>
      </c>
      <c r="G24" s="80" t="s">
        <v>261</v>
      </c>
      <c r="H24" s="57">
        <v>3</v>
      </c>
      <c r="I24" s="51" t="s">
        <v>37</v>
      </c>
      <c r="J24" s="46">
        <v>7.13</v>
      </c>
      <c r="K24" s="49" t="s">
        <v>79</v>
      </c>
      <c r="L24" s="49" t="s">
        <v>668</v>
      </c>
      <c r="M24" s="52"/>
      <c r="O24" s="1">
        <f t="shared" si="0"/>
        <v>53.45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115">
        <v>18</v>
      </c>
      <c r="B25" s="116">
        <v>1</v>
      </c>
      <c r="C25" s="116" t="s">
        <v>19</v>
      </c>
      <c r="D25" s="485">
        <v>5350</v>
      </c>
      <c r="E25" s="134"/>
      <c r="F25" s="135" t="s">
        <v>262</v>
      </c>
      <c r="G25" s="135" t="s">
        <v>263</v>
      </c>
      <c r="H25" s="136">
        <v>3</v>
      </c>
      <c r="I25" s="120" t="s">
        <v>29</v>
      </c>
      <c r="J25" s="133" t="s">
        <v>264</v>
      </c>
      <c r="K25" s="135" t="s">
        <v>79</v>
      </c>
      <c r="L25" s="135" t="s">
        <v>678</v>
      </c>
      <c r="M25" s="122"/>
      <c r="O25" s="1">
        <f t="shared" si="0"/>
        <v>53.5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65">
        <v>18</v>
      </c>
      <c r="B26" s="66">
        <v>1</v>
      </c>
      <c r="C26" s="66" t="s">
        <v>19</v>
      </c>
      <c r="D26" s="523">
        <v>535</v>
      </c>
      <c r="E26" s="168"/>
      <c r="F26" s="66" t="s">
        <v>265</v>
      </c>
      <c r="G26" s="66" t="s">
        <v>266</v>
      </c>
      <c r="H26" s="74">
        <v>3</v>
      </c>
      <c r="I26" s="74" t="s">
        <v>158</v>
      </c>
      <c r="J26" s="73" t="s">
        <v>679</v>
      </c>
      <c r="K26" s="66" t="s">
        <v>267</v>
      </c>
      <c r="L26" s="66" t="s">
        <v>67</v>
      </c>
      <c r="M26" s="71" t="s">
        <v>268</v>
      </c>
      <c r="O26" s="7">
        <f>D26/10</f>
        <v>53.5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169">
        <v>20</v>
      </c>
      <c r="B27" s="170">
        <v>1</v>
      </c>
      <c r="C27" s="170" t="s">
        <v>19</v>
      </c>
      <c r="D27" s="487">
        <v>5365</v>
      </c>
      <c r="E27" s="172"/>
      <c r="F27" s="170" t="s">
        <v>269</v>
      </c>
      <c r="G27" s="170" t="s">
        <v>270</v>
      </c>
      <c r="H27" s="173">
        <v>3</v>
      </c>
      <c r="I27" s="174" t="s">
        <v>85</v>
      </c>
      <c r="J27" s="171">
        <v>7.21</v>
      </c>
      <c r="K27" s="170" t="s">
        <v>79</v>
      </c>
      <c r="L27" s="170" t="s">
        <v>165</v>
      </c>
      <c r="M27" s="175"/>
      <c r="O27" s="1">
        <f t="shared" si="0"/>
        <v>53.65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3.5">
      <c r="A28" s="143"/>
      <c r="B28" s="143"/>
      <c r="C28" s="143"/>
      <c r="D28" s="143"/>
      <c r="E28" s="143"/>
      <c r="F28" s="143"/>
      <c r="G28" s="143"/>
      <c r="H28" s="176"/>
      <c r="I28" s="176"/>
      <c r="J28" s="143"/>
      <c r="K28" s="143"/>
      <c r="L28" s="143"/>
      <c r="M28" s="143"/>
    </row>
  </sheetData>
  <mergeCells count="12">
    <mergeCell ref="G4:H4"/>
    <mergeCell ref="I4:J4"/>
    <mergeCell ref="L4:M4"/>
    <mergeCell ref="A1:I1"/>
    <mergeCell ref="L3:M3"/>
    <mergeCell ref="D3:E3"/>
    <mergeCell ref="G3:H3"/>
    <mergeCell ref="I3:J3"/>
    <mergeCell ref="D5:E5"/>
    <mergeCell ref="G5:H5"/>
    <mergeCell ref="I5:J5"/>
    <mergeCell ref="L5:M5"/>
  </mergeCells>
  <printOptions/>
  <pageMargins left="0.75" right="0.75" top="1" bottom="1" header="0.512" footer="0.512"/>
  <pageSetup horizontalDpi="300" verticalDpi="300" orientation="portrait" paperSize="9" scale="9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1">
      <selection activeCell="D25" sqref="D25"/>
    </sheetView>
  </sheetViews>
  <sheetFormatPr defaultColWidth="8.88671875" defaultRowHeight="15"/>
  <cols>
    <col min="1" max="1" width="4.10546875" style="99" bestFit="1" customWidth="1"/>
    <col min="2" max="2" width="4.6640625" style="99" hidden="1" customWidth="1"/>
    <col min="3" max="3" width="5.21484375" style="99" hidden="1" customWidth="1"/>
    <col min="4" max="4" width="9.10546875" style="99" bestFit="1" customWidth="1"/>
    <col min="5" max="5" width="4.6640625" style="99" hidden="1" customWidth="1"/>
    <col min="6" max="6" width="9.6640625" style="99" bestFit="1" customWidth="1"/>
    <col min="7" max="7" width="7.99609375" style="99" bestFit="1" customWidth="1"/>
    <col min="8" max="9" width="4.6640625" style="100" bestFit="1" customWidth="1"/>
    <col min="10" max="10" width="5.21484375" style="99" bestFit="1" customWidth="1"/>
    <col min="11" max="11" width="12.21484375" style="99" customWidth="1"/>
    <col min="12" max="12" width="6.5546875" style="99" bestFit="1" customWidth="1"/>
    <col min="13" max="13" width="4.6640625" style="99" bestFit="1" customWidth="1"/>
    <col min="14" max="14" width="2.21484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40" t="s">
        <v>617</v>
      </c>
      <c r="B1" s="440"/>
      <c r="C1" s="440"/>
      <c r="D1" s="440"/>
      <c r="E1" s="440"/>
      <c r="F1" s="440"/>
      <c r="G1" s="440"/>
      <c r="H1" s="440"/>
      <c r="I1" s="440"/>
      <c r="J1" s="102"/>
      <c r="K1" s="22"/>
      <c r="L1" s="22"/>
      <c r="M1" s="22"/>
    </row>
    <row r="2" spans="1:256" s="1" customFormat="1" ht="14.25" thickBot="1">
      <c r="A2" s="22"/>
      <c r="B2" s="22"/>
      <c r="C2" s="32"/>
      <c r="D2" s="22"/>
      <c r="E2" s="22"/>
      <c r="F2" s="22"/>
      <c r="G2" s="22"/>
      <c r="H2" s="20"/>
      <c r="I2" s="20"/>
      <c r="J2" s="102"/>
      <c r="K2" s="22"/>
      <c r="L2" s="22"/>
      <c r="M2" s="2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 t="s">
        <v>680</v>
      </c>
      <c r="G3" s="447" t="s">
        <v>112</v>
      </c>
      <c r="H3" s="447"/>
      <c r="I3" s="447" t="s">
        <v>113</v>
      </c>
      <c r="J3" s="447"/>
      <c r="K3" s="27" t="s">
        <v>681</v>
      </c>
      <c r="L3" s="447" t="s">
        <v>89</v>
      </c>
      <c r="M3" s="448"/>
    </row>
    <row r="4" spans="1:13" s="1" customFormat="1" ht="13.5" customHeight="1" thickBot="1">
      <c r="A4" s="19"/>
      <c r="B4" s="19"/>
      <c r="C4" s="30"/>
      <c r="D4" s="438" t="s">
        <v>99</v>
      </c>
      <c r="E4" s="439"/>
      <c r="F4" s="177" t="s">
        <v>682</v>
      </c>
      <c r="G4" s="445" t="s">
        <v>112</v>
      </c>
      <c r="H4" s="445"/>
      <c r="I4" s="445" t="s">
        <v>113</v>
      </c>
      <c r="J4" s="445"/>
      <c r="K4" s="177" t="s">
        <v>681</v>
      </c>
      <c r="L4" s="445" t="s">
        <v>89</v>
      </c>
      <c r="M4" s="452"/>
    </row>
    <row r="5" spans="1:256" s="1" customFormat="1" ht="14.25" thickBot="1">
      <c r="A5" s="22"/>
      <c r="B5" s="22"/>
      <c r="C5" s="32"/>
      <c r="D5" s="22"/>
      <c r="E5" s="22"/>
      <c r="F5" s="22"/>
      <c r="G5" s="22"/>
      <c r="H5" s="22"/>
      <c r="I5" s="22"/>
      <c r="J5" s="102"/>
      <c r="K5" s="22"/>
      <c r="L5" s="22"/>
      <c r="M5" s="2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33" t="s">
        <v>12</v>
      </c>
      <c r="B6" s="34" t="s">
        <v>13</v>
      </c>
      <c r="C6" s="34" t="s">
        <v>14</v>
      </c>
      <c r="D6" s="34" t="s">
        <v>25</v>
      </c>
      <c r="E6" s="34" t="s">
        <v>33</v>
      </c>
      <c r="F6" s="34" t="s">
        <v>26</v>
      </c>
      <c r="G6" s="34" t="s">
        <v>34</v>
      </c>
      <c r="H6" s="34" t="s">
        <v>27</v>
      </c>
      <c r="I6" s="34" t="s">
        <v>28</v>
      </c>
      <c r="J6" s="103" t="s">
        <v>30</v>
      </c>
      <c r="K6" s="34" t="s">
        <v>35</v>
      </c>
      <c r="L6" s="34" t="s">
        <v>31</v>
      </c>
      <c r="M6" s="36" t="s">
        <v>32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7">
        <f aca="true" t="shared" si="0" ref="A7:A26">RANK(O7,$O$7:$O$85,1)</f>
        <v>1</v>
      </c>
      <c r="B7" s="38">
        <v>1</v>
      </c>
      <c r="C7" s="38" t="s">
        <v>16</v>
      </c>
      <c r="D7" s="488">
        <v>15744</v>
      </c>
      <c r="E7" s="178"/>
      <c r="F7" s="40" t="s">
        <v>271</v>
      </c>
      <c r="G7" s="40" t="s">
        <v>272</v>
      </c>
      <c r="H7" s="41">
        <v>3</v>
      </c>
      <c r="I7" s="42" t="s">
        <v>85</v>
      </c>
      <c r="J7" s="39">
        <v>10.28</v>
      </c>
      <c r="K7" s="40" t="s">
        <v>246</v>
      </c>
      <c r="L7" s="40" t="s">
        <v>214</v>
      </c>
      <c r="M7" s="43"/>
      <c r="O7" s="1">
        <f aca="true" t="shared" si="1" ref="O7:O26">(D7)/10000</f>
        <v>1.5744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44">
        <f t="shared" si="0"/>
        <v>2</v>
      </c>
      <c r="B8" s="45">
        <v>1</v>
      </c>
      <c r="C8" s="45" t="s">
        <v>16</v>
      </c>
      <c r="D8" s="489">
        <v>15940</v>
      </c>
      <c r="E8" s="179"/>
      <c r="F8" s="55" t="s">
        <v>273</v>
      </c>
      <c r="G8" s="55" t="s">
        <v>799</v>
      </c>
      <c r="H8" s="151">
        <v>3</v>
      </c>
      <c r="I8" s="51" t="s">
        <v>177</v>
      </c>
      <c r="J8" s="46">
        <v>10.28</v>
      </c>
      <c r="K8" s="49" t="s">
        <v>246</v>
      </c>
      <c r="L8" s="49" t="s">
        <v>214</v>
      </c>
      <c r="M8" s="52"/>
      <c r="O8" s="1">
        <f t="shared" si="1"/>
        <v>1.594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44">
        <f t="shared" si="0"/>
        <v>3</v>
      </c>
      <c r="B9" s="45">
        <v>1</v>
      </c>
      <c r="C9" s="45" t="s">
        <v>16</v>
      </c>
      <c r="D9" s="489">
        <v>20003</v>
      </c>
      <c r="E9" s="179"/>
      <c r="F9" s="55" t="s">
        <v>274</v>
      </c>
      <c r="G9" s="55" t="s">
        <v>683</v>
      </c>
      <c r="H9" s="151">
        <v>2</v>
      </c>
      <c r="I9" s="51" t="s">
        <v>37</v>
      </c>
      <c r="J9" s="47">
        <v>7.13</v>
      </c>
      <c r="K9" s="48" t="s">
        <v>79</v>
      </c>
      <c r="L9" s="49" t="s">
        <v>668</v>
      </c>
      <c r="M9" s="52"/>
      <c r="O9" s="1">
        <f t="shared" si="1"/>
        <v>2.0003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44">
        <f t="shared" si="0"/>
        <v>4</v>
      </c>
      <c r="B10" s="45">
        <v>1</v>
      </c>
      <c r="C10" s="45" t="s">
        <v>16</v>
      </c>
      <c r="D10" s="490">
        <v>20006</v>
      </c>
      <c r="E10" s="113"/>
      <c r="F10" s="49" t="s">
        <v>259</v>
      </c>
      <c r="G10" s="49" t="s">
        <v>684</v>
      </c>
      <c r="H10" s="57">
        <v>2</v>
      </c>
      <c r="I10" s="51" t="s">
        <v>37</v>
      </c>
      <c r="J10" s="46">
        <v>8.07</v>
      </c>
      <c r="K10" s="49" t="s">
        <v>73</v>
      </c>
      <c r="L10" s="49" t="s">
        <v>238</v>
      </c>
      <c r="M10" s="52"/>
      <c r="O10" s="1">
        <f t="shared" si="1"/>
        <v>2.0006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8">
        <f t="shared" si="0"/>
        <v>5</v>
      </c>
      <c r="B11" s="59">
        <v>1</v>
      </c>
      <c r="C11" s="59" t="s">
        <v>16</v>
      </c>
      <c r="D11" s="491">
        <v>20118</v>
      </c>
      <c r="E11" s="109"/>
      <c r="F11" s="61" t="s">
        <v>275</v>
      </c>
      <c r="G11" s="61" t="s">
        <v>685</v>
      </c>
      <c r="H11" s="62">
        <v>3</v>
      </c>
      <c r="I11" s="63" t="s">
        <v>37</v>
      </c>
      <c r="J11" s="60">
        <v>7.13</v>
      </c>
      <c r="K11" s="61" t="s">
        <v>79</v>
      </c>
      <c r="L11" s="61" t="s">
        <v>668</v>
      </c>
      <c r="M11" s="64"/>
      <c r="O11" s="1">
        <f t="shared" si="1"/>
        <v>2.0118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5">
        <f t="shared" si="0"/>
        <v>6</v>
      </c>
      <c r="B12" s="66">
        <v>1</v>
      </c>
      <c r="C12" s="66" t="s">
        <v>16</v>
      </c>
      <c r="D12" s="492">
        <v>20161</v>
      </c>
      <c r="E12" s="181"/>
      <c r="F12" s="112" t="s">
        <v>276</v>
      </c>
      <c r="G12" s="68" t="s">
        <v>686</v>
      </c>
      <c r="H12" s="182">
        <v>3</v>
      </c>
      <c r="I12" s="70" t="s">
        <v>37</v>
      </c>
      <c r="J12" s="166">
        <v>7.27</v>
      </c>
      <c r="K12" s="112" t="s">
        <v>38</v>
      </c>
      <c r="L12" s="68" t="s">
        <v>42</v>
      </c>
      <c r="M12" s="71"/>
      <c r="O12" s="1">
        <f t="shared" si="1"/>
        <v>2.0161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44">
        <f t="shared" si="0"/>
        <v>7</v>
      </c>
      <c r="B13" s="45">
        <v>1</v>
      </c>
      <c r="C13" s="45" t="s">
        <v>16</v>
      </c>
      <c r="D13" s="490">
        <v>20188</v>
      </c>
      <c r="E13" s="108"/>
      <c r="F13" s="48" t="s">
        <v>277</v>
      </c>
      <c r="G13" s="49" t="s">
        <v>176</v>
      </c>
      <c r="H13" s="50">
        <v>3</v>
      </c>
      <c r="I13" s="51" t="s">
        <v>177</v>
      </c>
      <c r="J13" s="47">
        <v>7.15</v>
      </c>
      <c r="K13" s="48" t="s">
        <v>79</v>
      </c>
      <c r="L13" s="49" t="s">
        <v>636</v>
      </c>
      <c r="M13" s="52"/>
      <c r="O13" s="1">
        <f t="shared" si="1"/>
        <v>2.0188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44">
        <f t="shared" si="0"/>
        <v>8</v>
      </c>
      <c r="B14" s="45">
        <v>1</v>
      </c>
      <c r="C14" s="45" t="s">
        <v>16</v>
      </c>
      <c r="D14" s="489">
        <v>20213</v>
      </c>
      <c r="E14" s="108"/>
      <c r="F14" s="45" t="s">
        <v>278</v>
      </c>
      <c r="G14" s="45" t="s">
        <v>687</v>
      </c>
      <c r="H14" s="56">
        <v>3</v>
      </c>
      <c r="I14" s="51" t="s">
        <v>37</v>
      </c>
      <c r="J14" s="53">
        <v>7.27</v>
      </c>
      <c r="K14" s="45" t="s">
        <v>38</v>
      </c>
      <c r="L14" s="45" t="s">
        <v>42</v>
      </c>
      <c r="M14" s="52"/>
      <c r="O14" s="1">
        <f t="shared" si="1"/>
        <v>2.0213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44">
        <f t="shared" si="0"/>
        <v>9</v>
      </c>
      <c r="B15" s="45">
        <v>1</v>
      </c>
      <c r="C15" s="45" t="s">
        <v>16</v>
      </c>
      <c r="D15" s="489">
        <v>20216</v>
      </c>
      <c r="E15" s="183"/>
      <c r="F15" s="45" t="s">
        <v>696</v>
      </c>
      <c r="G15" s="45" t="s">
        <v>688</v>
      </c>
      <c r="H15" s="56">
        <v>3</v>
      </c>
      <c r="I15" s="51" t="s">
        <v>37</v>
      </c>
      <c r="J15" s="53">
        <v>7.27</v>
      </c>
      <c r="K15" s="45" t="s">
        <v>38</v>
      </c>
      <c r="L15" s="45" t="s">
        <v>42</v>
      </c>
      <c r="M15" s="52"/>
      <c r="O15" s="1">
        <f t="shared" si="1"/>
        <v>2.0216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8">
        <f t="shared" si="0"/>
        <v>10</v>
      </c>
      <c r="B16" s="59">
        <v>1</v>
      </c>
      <c r="C16" s="59" t="s">
        <v>16</v>
      </c>
      <c r="D16" s="491">
        <v>20239</v>
      </c>
      <c r="E16" s="109"/>
      <c r="F16" s="61" t="s">
        <v>279</v>
      </c>
      <c r="G16" s="61" t="s">
        <v>280</v>
      </c>
      <c r="H16" s="62">
        <v>3</v>
      </c>
      <c r="I16" s="63" t="s">
        <v>85</v>
      </c>
      <c r="J16" s="60">
        <v>7.22</v>
      </c>
      <c r="K16" s="61" t="s">
        <v>79</v>
      </c>
      <c r="L16" s="61" t="s">
        <v>165</v>
      </c>
      <c r="M16" s="64"/>
      <c r="O16" s="1">
        <f t="shared" si="1"/>
        <v>2.0239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184">
        <f t="shared" si="0"/>
        <v>11</v>
      </c>
      <c r="B17" s="185">
        <v>1</v>
      </c>
      <c r="C17" s="185" t="s">
        <v>16</v>
      </c>
      <c r="D17" s="493">
        <v>20249</v>
      </c>
      <c r="E17" s="187"/>
      <c r="F17" s="185" t="s">
        <v>281</v>
      </c>
      <c r="G17" s="185" t="s">
        <v>689</v>
      </c>
      <c r="H17" s="188">
        <v>3</v>
      </c>
      <c r="I17" s="189" t="s">
        <v>37</v>
      </c>
      <c r="J17" s="186">
        <v>7.27</v>
      </c>
      <c r="K17" s="185" t="s">
        <v>38</v>
      </c>
      <c r="L17" s="185" t="s">
        <v>42</v>
      </c>
      <c r="M17" s="190"/>
      <c r="O17" s="1">
        <f t="shared" si="1"/>
        <v>2.0249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65">
        <f t="shared" si="0"/>
        <v>12</v>
      </c>
      <c r="B18" s="66">
        <v>1</v>
      </c>
      <c r="C18" s="66" t="s">
        <v>16</v>
      </c>
      <c r="D18" s="492">
        <v>20321</v>
      </c>
      <c r="E18" s="191"/>
      <c r="F18" s="68" t="s">
        <v>282</v>
      </c>
      <c r="G18" s="157" t="s">
        <v>690</v>
      </c>
      <c r="H18" s="192">
        <v>3</v>
      </c>
      <c r="I18" s="70" t="s">
        <v>37</v>
      </c>
      <c r="J18" s="67">
        <v>7.27</v>
      </c>
      <c r="K18" s="68" t="s">
        <v>38</v>
      </c>
      <c r="L18" s="68" t="s">
        <v>42</v>
      </c>
      <c r="M18" s="71"/>
      <c r="O18" s="1">
        <f t="shared" si="1"/>
        <v>2.0321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44">
        <f t="shared" si="0"/>
        <v>13</v>
      </c>
      <c r="B19" s="45">
        <v>1</v>
      </c>
      <c r="C19" s="45" t="s">
        <v>16</v>
      </c>
      <c r="D19" s="490">
        <v>20323</v>
      </c>
      <c r="E19" s="108"/>
      <c r="F19" s="48" t="s">
        <v>283</v>
      </c>
      <c r="G19" s="49" t="s">
        <v>691</v>
      </c>
      <c r="H19" s="50">
        <v>3</v>
      </c>
      <c r="I19" s="51" t="s">
        <v>37</v>
      </c>
      <c r="J19" s="47">
        <v>7.13</v>
      </c>
      <c r="K19" s="48" t="s">
        <v>79</v>
      </c>
      <c r="L19" s="49" t="s">
        <v>630</v>
      </c>
      <c r="M19" s="52"/>
      <c r="O19" s="1">
        <f t="shared" si="1"/>
        <v>2.0323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44">
        <f t="shared" si="0"/>
        <v>14</v>
      </c>
      <c r="B20" s="45">
        <v>1</v>
      </c>
      <c r="C20" s="45" t="s">
        <v>16</v>
      </c>
      <c r="D20" s="490">
        <v>20324</v>
      </c>
      <c r="E20" s="113"/>
      <c r="F20" s="49" t="s">
        <v>284</v>
      </c>
      <c r="G20" s="80" t="s">
        <v>692</v>
      </c>
      <c r="H20" s="57">
        <v>2</v>
      </c>
      <c r="I20" s="51" t="s">
        <v>177</v>
      </c>
      <c r="J20" s="46">
        <v>10.13</v>
      </c>
      <c r="K20" s="49" t="s">
        <v>285</v>
      </c>
      <c r="L20" s="49" t="s">
        <v>286</v>
      </c>
      <c r="M20" s="52"/>
      <c r="O20" s="1">
        <f t="shared" si="1"/>
        <v>2.0324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82">
        <f t="shared" si="0"/>
        <v>15</v>
      </c>
      <c r="B21" s="83">
        <v>1</v>
      </c>
      <c r="C21" s="83" t="s">
        <v>16</v>
      </c>
      <c r="D21" s="494">
        <v>20333</v>
      </c>
      <c r="E21" s="167"/>
      <c r="F21" s="86" t="s">
        <v>287</v>
      </c>
      <c r="G21" s="86" t="s">
        <v>693</v>
      </c>
      <c r="H21" s="87">
        <v>3</v>
      </c>
      <c r="I21" s="88" t="s">
        <v>37</v>
      </c>
      <c r="J21" s="84">
        <v>7.27</v>
      </c>
      <c r="K21" s="86" t="s">
        <v>38</v>
      </c>
      <c r="L21" s="86" t="s">
        <v>42</v>
      </c>
      <c r="M21" s="89"/>
      <c r="O21" s="1">
        <f t="shared" si="1"/>
        <v>2.0333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194">
        <f t="shared" si="0"/>
        <v>16</v>
      </c>
      <c r="B22" s="195">
        <v>1</v>
      </c>
      <c r="C22" s="195" t="s">
        <v>16</v>
      </c>
      <c r="D22" s="495">
        <v>20337</v>
      </c>
      <c r="E22" s="197"/>
      <c r="F22" s="195" t="s">
        <v>288</v>
      </c>
      <c r="G22" s="195" t="s">
        <v>289</v>
      </c>
      <c r="H22" s="198">
        <v>3</v>
      </c>
      <c r="I22" s="199" t="s">
        <v>85</v>
      </c>
      <c r="J22" s="196">
        <v>9.01</v>
      </c>
      <c r="K22" s="195" t="s">
        <v>290</v>
      </c>
      <c r="L22" s="195" t="s">
        <v>165</v>
      </c>
      <c r="M22" s="200"/>
      <c r="O22" s="1">
        <f t="shared" si="1"/>
        <v>2.0337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5">
        <f t="shared" si="0"/>
        <v>17</v>
      </c>
      <c r="B23" s="66">
        <v>1</v>
      </c>
      <c r="C23" s="66" t="s">
        <v>16</v>
      </c>
      <c r="D23" s="496">
        <v>20338</v>
      </c>
      <c r="E23" s="191"/>
      <c r="F23" s="66" t="s">
        <v>291</v>
      </c>
      <c r="G23" s="66" t="s">
        <v>694</v>
      </c>
      <c r="H23" s="74">
        <v>2</v>
      </c>
      <c r="I23" s="70" t="s">
        <v>37</v>
      </c>
      <c r="J23" s="73">
        <v>7.27</v>
      </c>
      <c r="K23" s="66" t="s">
        <v>38</v>
      </c>
      <c r="L23" s="66" t="s">
        <v>42</v>
      </c>
      <c r="M23" s="71"/>
      <c r="O23" s="1">
        <f t="shared" si="1"/>
        <v>2.0338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44">
        <f t="shared" si="0"/>
        <v>18</v>
      </c>
      <c r="B24" s="45">
        <v>1</v>
      </c>
      <c r="C24" s="45" t="s">
        <v>16</v>
      </c>
      <c r="D24" s="489">
        <v>20354</v>
      </c>
      <c r="E24" s="179"/>
      <c r="F24" s="55" t="s">
        <v>256</v>
      </c>
      <c r="G24" s="55" t="s">
        <v>695</v>
      </c>
      <c r="H24" s="151">
        <v>3</v>
      </c>
      <c r="I24" s="51" t="s">
        <v>37</v>
      </c>
      <c r="J24" s="46">
        <v>7.13</v>
      </c>
      <c r="K24" s="49" t="s">
        <v>79</v>
      </c>
      <c r="L24" s="49" t="s">
        <v>637</v>
      </c>
      <c r="M24" s="52"/>
      <c r="O24" s="1">
        <f t="shared" si="1"/>
        <v>2.0354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44">
        <f t="shared" si="0"/>
        <v>18</v>
      </c>
      <c r="B25" s="45">
        <v>1</v>
      </c>
      <c r="C25" s="45" t="s">
        <v>16</v>
      </c>
      <c r="D25" s="490">
        <v>20354</v>
      </c>
      <c r="E25" s="183"/>
      <c r="F25" s="49" t="s">
        <v>292</v>
      </c>
      <c r="G25" s="80" t="s">
        <v>293</v>
      </c>
      <c r="H25" s="114">
        <v>3</v>
      </c>
      <c r="I25" s="51" t="s">
        <v>85</v>
      </c>
      <c r="J25" s="46">
        <v>7.22</v>
      </c>
      <c r="K25" s="49" t="s">
        <v>79</v>
      </c>
      <c r="L25" s="49" t="s">
        <v>165</v>
      </c>
      <c r="M25" s="52"/>
      <c r="O25" s="1">
        <f t="shared" si="1"/>
        <v>2.0354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202">
        <f t="shared" si="0"/>
        <v>20</v>
      </c>
      <c r="B26" s="203">
        <v>1</v>
      </c>
      <c r="C26" s="203" t="s">
        <v>16</v>
      </c>
      <c r="D26" s="497">
        <v>20368</v>
      </c>
      <c r="E26" s="205"/>
      <c r="F26" s="203" t="s">
        <v>294</v>
      </c>
      <c r="G26" s="203" t="s">
        <v>289</v>
      </c>
      <c r="H26" s="206">
        <v>3</v>
      </c>
      <c r="I26" s="206" t="s">
        <v>85</v>
      </c>
      <c r="J26" s="204">
        <v>8.07</v>
      </c>
      <c r="K26" s="203" t="s">
        <v>73</v>
      </c>
      <c r="L26" s="203" t="s">
        <v>78</v>
      </c>
      <c r="M26" s="207"/>
      <c r="O26" s="1">
        <f t="shared" si="1"/>
        <v>2.0368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4" ht="13.5">
      <c r="A27" s="208"/>
      <c r="B27" s="209"/>
      <c r="C27" s="209"/>
      <c r="D27" s="498">
        <v>20683</v>
      </c>
      <c r="E27" s="209"/>
      <c r="F27" s="209" t="s">
        <v>295</v>
      </c>
      <c r="G27" s="209" t="s">
        <v>296</v>
      </c>
      <c r="H27" s="210">
        <v>3</v>
      </c>
      <c r="I27" s="210" t="s">
        <v>29</v>
      </c>
      <c r="J27" s="211" t="s">
        <v>297</v>
      </c>
      <c r="K27" s="209" t="s">
        <v>298</v>
      </c>
      <c r="L27" s="209" t="s">
        <v>697</v>
      </c>
      <c r="M27" s="212"/>
      <c r="N27" s="11"/>
    </row>
    <row r="28" spans="1:14" ht="14.25" thickBot="1">
      <c r="A28" s="213"/>
      <c r="B28" s="214"/>
      <c r="C28" s="214"/>
      <c r="D28" s="499">
        <v>20742</v>
      </c>
      <c r="E28" s="214"/>
      <c r="F28" s="214" t="s">
        <v>299</v>
      </c>
      <c r="G28" s="214" t="s">
        <v>300</v>
      </c>
      <c r="H28" s="215">
        <v>3</v>
      </c>
      <c r="I28" s="215" t="s">
        <v>158</v>
      </c>
      <c r="J28" s="214">
        <v>7.23</v>
      </c>
      <c r="K28" s="214" t="s">
        <v>79</v>
      </c>
      <c r="L28" s="214" t="s">
        <v>68</v>
      </c>
      <c r="M28" s="216"/>
      <c r="N28" s="11"/>
    </row>
    <row r="29" spans="1:13" ht="13.5">
      <c r="A29" s="143"/>
      <c r="B29" s="143"/>
      <c r="C29" s="143"/>
      <c r="D29" s="143"/>
      <c r="E29" s="143"/>
      <c r="F29" s="143"/>
      <c r="G29" s="143"/>
      <c r="H29" s="176"/>
      <c r="I29" s="176"/>
      <c r="J29" s="143"/>
      <c r="K29" s="143"/>
      <c r="L29" s="143"/>
      <c r="M29" s="143"/>
    </row>
  </sheetData>
  <mergeCells count="9">
    <mergeCell ref="L3:M3"/>
    <mergeCell ref="A1:I1"/>
    <mergeCell ref="D3:E3"/>
    <mergeCell ref="G3:H3"/>
    <mergeCell ref="I3:J3"/>
    <mergeCell ref="D4:E4"/>
    <mergeCell ref="G4:H4"/>
    <mergeCell ref="I4:J4"/>
    <mergeCell ref="L4:M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D16" sqref="D16"/>
    </sheetView>
  </sheetViews>
  <sheetFormatPr defaultColWidth="8.88671875" defaultRowHeight="15"/>
  <cols>
    <col min="1" max="1" width="4.10546875" style="99" bestFit="1" customWidth="1"/>
    <col min="2" max="2" width="4.6640625" style="99" hidden="1" customWidth="1"/>
    <col min="3" max="3" width="6.10546875" style="99" hidden="1" customWidth="1"/>
    <col min="4" max="4" width="9.10546875" style="233" bestFit="1" customWidth="1"/>
    <col min="5" max="5" width="4.6640625" style="99" hidden="1" customWidth="1"/>
    <col min="6" max="6" width="9.10546875" style="99" bestFit="1" customWidth="1"/>
    <col min="7" max="7" width="7.99609375" style="99" bestFit="1" customWidth="1"/>
    <col min="8" max="9" width="4.6640625" style="100" bestFit="1" customWidth="1"/>
    <col min="10" max="10" width="5.21484375" style="99" bestFit="1" customWidth="1"/>
    <col min="11" max="11" width="12.21484375" style="99" customWidth="1"/>
    <col min="12" max="12" width="7.99609375" style="99" bestFit="1" customWidth="1"/>
    <col min="13" max="13" width="4.6640625" style="99" bestFit="1" customWidth="1"/>
    <col min="14" max="14" width="3.99609375" style="2" customWidth="1"/>
    <col min="15" max="15" width="7.77734375" style="2" hidden="1" customWidth="1"/>
    <col min="16" max="16384" width="8.88671875" style="2" customWidth="1"/>
  </cols>
  <sheetData>
    <row r="1" spans="1:13" s="1" customFormat="1" ht="13.5">
      <c r="A1" s="440" t="s">
        <v>618</v>
      </c>
      <c r="B1" s="440"/>
      <c r="C1" s="440"/>
      <c r="D1" s="440"/>
      <c r="E1" s="440"/>
      <c r="F1" s="440"/>
      <c r="G1" s="440"/>
      <c r="H1" s="440"/>
      <c r="I1" s="440"/>
      <c r="J1" s="440"/>
      <c r="K1" s="22"/>
      <c r="L1" s="22"/>
      <c r="M1" s="22"/>
    </row>
    <row r="2" spans="1:256" s="1" customFormat="1" ht="14.25" thickBot="1">
      <c r="A2" s="22"/>
      <c r="B2" s="22"/>
      <c r="C2" s="32"/>
      <c r="D2" s="217"/>
      <c r="E2" s="22"/>
      <c r="F2" s="22"/>
      <c r="G2" s="22"/>
      <c r="H2" s="20"/>
      <c r="I2" s="20"/>
      <c r="J2" s="102"/>
      <c r="K2" s="22"/>
      <c r="L2" s="22"/>
      <c r="M2" s="2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 t="s">
        <v>698</v>
      </c>
      <c r="G3" s="447" t="s">
        <v>112</v>
      </c>
      <c r="H3" s="447"/>
      <c r="I3" s="447" t="s">
        <v>113</v>
      </c>
      <c r="J3" s="447"/>
      <c r="K3" s="27" t="s">
        <v>699</v>
      </c>
      <c r="L3" s="447" t="s">
        <v>74</v>
      </c>
      <c r="M3" s="448"/>
    </row>
    <row r="4" spans="1:13" s="1" customFormat="1" ht="13.5" customHeight="1" thickBot="1">
      <c r="A4" s="19"/>
      <c r="B4" s="19"/>
      <c r="C4" s="30"/>
      <c r="D4" s="438" t="s">
        <v>99</v>
      </c>
      <c r="E4" s="439"/>
      <c r="F4" s="177" t="s">
        <v>700</v>
      </c>
      <c r="G4" s="445" t="s">
        <v>112</v>
      </c>
      <c r="H4" s="445"/>
      <c r="I4" s="445" t="s">
        <v>113</v>
      </c>
      <c r="J4" s="445"/>
      <c r="K4" s="177" t="s">
        <v>699</v>
      </c>
      <c r="L4" s="445" t="s">
        <v>74</v>
      </c>
      <c r="M4" s="452"/>
    </row>
    <row r="5" spans="1:256" s="1" customFormat="1" ht="14.25" thickBot="1">
      <c r="A5" s="22"/>
      <c r="B5" s="22"/>
      <c r="C5" s="32"/>
      <c r="D5" s="22"/>
      <c r="E5" s="22"/>
      <c r="F5" s="22"/>
      <c r="G5" s="22"/>
      <c r="H5" s="22"/>
      <c r="I5" s="22"/>
      <c r="J5" s="102"/>
      <c r="K5" s="22"/>
      <c r="L5" s="22"/>
      <c r="M5" s="2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33" t="s">
        <v>701</v>
      </c>
      <c r="B6" s="34" t="s">
        <v>13</v>
      </c>
      <c r="C6" s="34" t="s">
        <v>14</v>
      </c>
      <c r="D6" s="35" t="s">
        <v>25</v>
      </c>
      <c r="E6" s="34" t="s">
        <v>33</v>
      </c>
      <c r="F6" s="34" t="s">
        <v>26</v>
      </c>
      <c r="G6" s="34" t="s">
        <v>34</v>
      </c>
      <c r="H6" s="34" t="s">
        <v>27</v>
      </c>
      <c r="I6" s="34" t="s">
        <v>28</v>
      </c>
      <c r="J6" s="103" t="s">
        <v>30</v>
      </c>
      <c r="K6" s="34" t="s">
        <v>35</v>
      </c>
      <c r="L6" s="34" t="s">
        <v>31</v>
      </c>
      <c r="M6" s="36" t="s">
        <v>32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7">
        <f aca="true" t="shared" si="0" ref="A7:A26">RANK(O7,$O$7:$O$55,1)</f>
        <v>1</v>
      </c>
      <c r="B7" s="38">
        <v>1</v>
      </c>
      <c r="C7" s="38" t="s">
        <v>20</v>
      </c>
      <c r="D7" s="488">
        <v>40797</v>
      </c>
      <c r="E7" s="178"/>
      <c r="F7" s="40" t="s">
        <v>278</v>
      </c>
      <c r="G7" s="40" t="s">
        <v>301</v>
      </c>
      <c r="H7" s="41">
        <v>3</v>
      </c>
      <c r="I7" s="42" t="s">
        <v>37</v>
      </c>
      <c r="J7" s="39">
        <v>7.26</v>
      </c>
      <c r="K7" s="40" t="s">
        <v>38</v>
      </c>
      <c r="L7" s="40" t="s">
        <v>42</v>
      </c>
      <c r="M7" s="43"/>
      <c r="O7" s="1">
        <f aca="true" t="shared" si="1" ref="O7:O26">(D7)/10000</f>
        <v>4.0797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44">
        <f t="shared" si="0"/>
        <v>2</v>
      </c>
      <c r="B8" s="45">
        <v>1</v>
      </c>
      <c r="C8" s="45" t="s">
        <v>20</v>
      </c>
      <c r="D8" s="489">
        <v>40802</v>
      </c>
      <c r="E8" s="159"/>
      <c r="F8" s="55" t="s">
        <v>61</v>
      </c>
      <c r="G8" s="55" t="s">
        <v>60</v>
      </c>
      <c r="H8" s="151">
        <v>3</v>
      </c>
      <c r="I8" s="51" t="s">
        <v>29</v>
      </c>
      <c r="J8" s="53" t="s">
        <v>264</v>
      </c>
      <c r="K8" s="55" t="s">
        <v>79</v>
      </c>
      <c r="L8" s="55" t="s">
        <v>678</v>
      </c>
      <c r="M8" s="52"/>
      <c r="O8" s="1">
        <f t="shared" si="1"/>
        <v>4.0802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44">
        <f t="shared" si="0"/>
        <v>3</v>
      </c>
      <c r="B9" s="45">
        <v>1</v>
      </c>
      <c r="C9" s="45" t="s">
        <v>20</v>
      </c>
      <c r="D9" s="490">
        <v>40918</v>
      </c>
      <c r="E9" s="113"/>
      <c r="F9" s="49" t="s">
        <v>302</v>
      </c>
      <c r="G9" s="49" t="s">
        <v>303</v>
      </c>
      <c r="H9" s="57">
        <v>3</v>
      </c>
      <c r="I9" s="51" t="s">
        <v>85</v>
      </c>
      <c r="J9" s="46">
        <v>8.23</v>
      </c>
      <c r="K9" s="49" t="s">
        <v>638</v>
      </c>
      <c r="L9" s="49" t="s">
        <v>633</v>
      </c>
      <c r="M9" s="52"/>
      <c r="O9" s="1">
        <f t="shared" si="1"/>
        <v>4.0918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44">
        <f t="shared" si="0"/>
        <v>4</v>
      </c>
      <c r="B10" s="45">
        <v>1</v>
      </c>
      <c r="C10" s="45" t="s">
        <v>20</v>
      </c>
      <c r="D10" s="489">
        <v>40981</v>
      </c>
      <c r="E10" s="179"/>
      <c r="F10" s="218" t="s">
        <v>271</v>
      </c>
      <c r="G10" s="55" t="s">
        <v>272</v>
      </c>
      <c r="H10" s="151">
        <v>3</v>
      </c>
      <c r="I10" s="51" t="s">
        <v>85</v>
      </c>
      <c r="J10" s="219">
        <v>7.21</v>
      </c>
      <c r="K10" s="152" t="s">
        <v>79</v>
      </c>
      <c r="L10" s="152" t="s">
        <v>165</v>
      </c>
      <c r="M10" s="52"/>
      <c r="O10" s="1">
        <f t="shared" si="1"/>
        <v>4.0981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8">
        <f t="shared" si="0"/>
        <v>5</v>
      </c>
      <c r="B11" s="59">
        <v>1</v>
      </c>
      <c r="C11" s="59" t="s">
        <v>20</v>
      </c>
      <c r="D11" s="491">
        <v>41016</v>
      </c>
      <c r="E11" s="153"/>
      <c r="F11" s="154" t="s">
        <v>304</v>
      </c>
      <c r="G11" s="154" t="s">
        <v>293</v>
      </c>
      <c r="H11" s="155">
        <v>3</v>
      </c>
      <c r="I11" s="63" t="s">
        <v>85</v>
      </c>
      <c r="J11" s="156">
        <v>7.21</v>
      </c>
      <c r="K11" s="154" t="s">
        <v>79</v>
      </c>
      <c r="L11" s="154" t="s">
        <v>165</v>
      </c>
      <c r="M11" s="64"/>
      <c r="O11" s="1">
        <f t="shared" si="1"/>
        <v>4.1016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5">
        <f t="shared" si="0"/>
        <v>6</v>
      </c>
      <c r="B12" s="66">
        <v>1</v>
      </c>
      <c r="C12" s="66" t="s">
        <v>20</v>
      </c>
      <c r="D12" s="496">
        <v>41120</v>
      </c>
      <c r="E12" s="220"/>
      <c r="F12" s="221" t="s">
        <v>292</v>
      </c>
      <c r="G12" s="131" t="s">
        <v>293</v>
      </c>
      <c r="H12" s="162">
        <v>3</v>
      </c>
      <c r="I12" s="70" t="s">
        <v>85</v>
      </c>
      <c r="J12" s="222">
        <v>7.21</v>
      </c>
      <c r="K12" s="223" t="s">
        <v>79</v>
      </c>
      <c r="L12" s="223" t="s">
        <v>165</v>
      </c>
      <c r="M12" s="71"/>
      <c r="O12" s="1">
        <f t="shared" si="1"/>
        <v>4.112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44">
        <f t="shared" si="0"/>
        <v>7</v>
      </c>
      <c r="B13" s="45">
        <v>1</v>
      </c>
      <c r="C13" s="45" t="s">
        <v>20</v>
      </c>
      <c r="D13" s="489">
        <v>41129</v>
      </c>
      <c r="E13" s="113"/>
      <c r="F13" s="55" t="s">
        <v>305</v>
      </c>
      <c r="G13" s="55" t="s">
        <v>653</v>
      </c>
      <c r="H13" s="151">
        <v>3</v>
      </c>
      <c r="I13" s="51" t="s">
        <v>177</v>
      </c>
      <c r="J13" s="53">
        <v>7.14</v>
      </c>
      <c r="K13" s="55" t="s">
        <v>79</v>
      </c>
      <c r="L13" s="55" t="s">
        <v>636</v>
      </c>
      <c r="M13" s="52"/>
      <c r="O13" s="1">
        <f t="shared" si="1"/>
        <v>4.1129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44">
        <f t="shared" si="0"/>
        <v>8</v>
      </c>
      <c r="B14" s="45">
        <v>1</v>
      </c>
      <c r="C14" s="45" t="s">
        <v>20</v>
      </c>
      <c r="D14" s="489">
        <v>41172</v>
      </c>
      <c r="E14" s="179"/>
      <c r="F14" s="218" t="s">
        <v>306</v>
      </c>
      <c r="G14" s="55" t="s">
        <v>58</v>
      </c>
      <c r="H14" s="151">
        <v>2</v>
      </c>
      <c r="I14" s="51" t="s">
        <v>177</v>
      </c>
      <c r="J14" s="47">
        <v>10.26</v>
      </c>
      <c r="K14" s="48" t="s">
        <v>246</v>
      </c>
      <c r="L14" s="49" t="s">
        <v>702</v>
      </c>
      <c r="M14" s="52"/>
      <c r="O14" s="1">
        <f t="shared" si="1"/>
        <v>4.1172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44">
        <f t="shared" si="0"/>
        <v>9</v>
      </c>
      <c r="B15" s="45">
        <v>1</v>
      </c>
      <c r="C15" s="45" t="s">
        <v>20</v>
      </c>
      <c r="D15" s="490">
        <v>41206</v>
      </c>
      <c r="E15" s="159"/>
      <c r="F15" s="152" t="s">
        <v>307</v>
      </c>
      <c r="G15" s="152" t="s">
        <v>308</v>
      </c>
      <c r="H15" s="224">
        <v>3</v>
      </c>
      <c r="I15" s="51" t="s">
        <v>85</v>
      </c>
      <c r="J15" s="219">
        <v>7.21</v>
      </c>
      <c r="K15" s="152" t="s">
        <v>79</v>
      </c>
      <c r="L15" s="152" t="s">
        <v>165</v>
      </c>
      <c r="M15" s="52" t="s">
        <v>49</v>
      </c>
      <c r="O15" s="1">
        <f t="shared" si="1"/>
        <v>4.1206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8">
        <f t="shared" si="0"/>
        <v>10</v>
      </c>
      <c r="B16" s="59">
        <v>1</v>
      </c>
      <c r="C16" s="59" t="s">
        <v>20</v>
      </c>
      <c r="D16" s="500">
        <v>41296</v>
      </c>
      <c r="E16" s="225"/>
      <c r="F16" s="226" t="s">
        <v>274</v>
      </c>
      <c r="G16" s="76" t="s">
        <v>309</v>
      </c>
      <c r="H16" s="227">
        <v>2</v>
      </c>
      <c r="I16" s="63" t="s">
        <v>37</v>
      </c>
      <c r="J16" s="156">
        <v>7.26</v>
      </c>
      <c r="K16" s="154" t="s">
        <v>38</v>
      </c>
      <c r="L16" s="154" t="s">
        <v>42</v>
      </c>
      <c r="M16" s="64"/>
      <c r="O16" s="1">
        <f t="shared" si="1"/>
        <v>4.1296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5">
        <f t="shared" si="0"/>
        <v>11</v>
      </c>
      <c r="B17" s="66">
        <v>1</v>
      </c>
      <c r="C17" s="66" t="s">
        <v>20</v>
      </c>
      <c r="D17" s="492">
        <v>41349</v>
      </c>
      <c r="E17" s="228"/>
      <c r="F17" s="68" t="s">
        <v>310</v>
      </c>
      <c r="G17" s="68" t="s">
        <v>311</v>
      </c>
      <c r="H17" s="229">
        <v>3</v>
      </c>
      <c r="I17" s="70" t="s">
        <v>37</v>
      </c>
      <c r="J17" s="222">
        <v>7.13</v>
      </c>
      <c r="K17" s="223" t="s">
        <v>79</v>
      </c>
      <c r="L17" s="223" t="s">
        <v>668</v>
      </c>
      <c r="M17" s="71"/>
      <c r="O17" s="1">
        <f t="shared" si="1"/>
        <v>4.1349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44">
        <f t="shared" si="0"/>
        <v>12</v>
      </c>
      <c r="B18" s="45">
        <v>1</v>
      </c>
      <c r="C18" s="45" t="s">
        <v>20</v>
      </c>
      <c r="D18" s="489">
        <v>41407</v>
      </c>
      <c r="E18" s="159"/>
      <c r="F18" s="55" t="s">
        <v>276</v>
      </c>
      <c r="G18" s="55" t="s">
        <v>312</v>
      </c>
      <c r="H18" s="151">
        <v>3</v>
      </c>
      <c r="I18" s="51" t="s">
        <v>37</v>
      </c>
      <c r="J18" s="53">
        <v>7.26</v>
      </c>
      <c r="K18" s="55" t="s">
        <v>38</v>
      </c>
      <c r="L18" s="55" t="s">
        <v>42</v>
      </c>
      <c r="M18" s="52"/>
      <c r="O18" s="1">
        <f t="shared" si="1"/>
        <v>4.1407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44">
        <f t="shared" si="0"/>
        <v>13</v>
      </c>
      <c r="B19" s="45">
        <v>1</v>
      </c>
      <c r="C19" s="45" t="s">
        <v>20</v>
      </c>
      <c r="D19" s="490">
        <v>41414</v>
      </c>
      <c r="E19" s="113"/>
      <c r="F19" s="49" t="s">
        <v>313</v>
      </c>
      <c r="G19" s="49" t="s">
        <v>653</v>
      </c>
      <c r="H19" s="57">
        <v>3</v>
      </c>
      <c r="I19" s="51" t="s">
        <v>177</v>
      </c>
      <c r="J19" s="46">
        <v>5.06</v>
      </c>
      <c r="K19" s="49" t="s">
        <v>83</v>
      </c>
      <c r="L19" s="49" t="s">
        <v>639</v>
      </c>
      <c r="M19" s="52"/>
      <c r="O19" s="1">
        <f t="shared" si="1"/>
        <v>4.1414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44">
        <f t="shared" si="0"/>
        <v>14</v>
      </c>
      <c r="B20" s="45">
        <v>1</v>
      </c>
      <c r="C20" s="45" t="s">
        <v>20</v>
      </c>
      <c r="D20" s="490">
        <v>41433</v>
      </c>
      <c r="E20" s="159"/>
      <c r="F20" s="49" t="s">
        <v>314</v>
      </c>
      <c r="G20" s="49" t="s">
        <v>315</v>
      </c>
      <c r="H20" s="224">
        <v>3</v>
      </c>
      <c r="I20" s="51" t="s">
        <v>85</v>
      </c>
      <c r="J20" s="219">
        <v>7.21</v>
      </c>
      <c r="K20" s="152" t="s">
        <v>79</v>
      </c>
      <c r="L20" s="152" t="s">
        <v>165</v>
      </c>
      <c r="M20" s="52" t="s">
        <v>49</v>
      </c>
      <c r="O20" s="1">
        <f t="shared" si="1"/>
        <v>4.1433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8">
        <f t="shared" si="0"/>
        <v>15</v>
      </c>
      <c r="B21" s="59">
        <v>1</v>
      </c>
      <c r="C21" s="59" t="s">
        <v>20</v>
      </c>
      <c r="D21" s="500">
        <v>41450</v>
      </c>
      <c r="E21" s="225"/>
      <c r="F21" s="230" t="s">
        <v>316</v>
      </c>
      <c r="G21" s="77" t="s">
        <v>317</v>
      </c>
      <c r="H21" s="227">
        <v>2</v>
      </c>
      <c r="I21" s="63" t="s">
        <v>85</v>
      </c>
      <c r="J21" s="60">
        <v>7.21</v>
      </c>
      <c r="K21" s="61" t="s">
        <v>79</v>
      </c>
      <c r="L21" s="61" t="s">
        <v>165</v>
      </c>
      <c r="M21" s="64"/>
      <c r="O21" s="1">
        <f t="shared" si="1"/>
        <v>4.145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5">
        <f t="shared" si="0"/>
        <v>15</v>
      </c>
      <c r="B22" s="66">
        <v>1</v>
      </c>
      <c r="C22" s="66" t="s">
        <v>20</v>
      </c>
      <c r="D22" s="496">
        <v>41450</v>
      </c>
      <c r="E22" s="220"/>
      <c r="F22" s="231" t="s">
        <v>291</v>
      </c>
      <c r="G22" s="161" t="s">
        <v>318</v>
      </c>
      <c r="H22" s="162">
        <v>2</v>
      </c>
      <c r="I22" s="70" t="s">
        <v>37</v>
      </c>
      <c r="J22" s="67">
        <v>8.26</v>
      </c>
      <c r="K22" s="68" t="s">
        <v>191</v>
      </c>
      <c r="L22" s="68" t="s">
        <v>46</v>
      </c>
      <c r="M22" s="71"/>
      <c r="O22" s="1">
        <f t="shared" si="1"/>
        <v>4.145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44">
        <f t="shared" si="0"/>
        <v>17</v>
      </c>
      <c r="B23" s="45">
        <v>1</v>
      </c>
      <c r="C23" s="45" t="s">
        <v>20</v>
      </c>
      <c r="D23" s="490">
        <v>41471</v>
      </c>
      <c r="E23" s="108"/>
      <c r="F23" s="48" t="s">
        <v>319</v>
      </c>
      <c r="G23" s="48" t="s">
        <v>320</v>
      </c>
      <c r="H23" s="50">
        <v>3</v>
      </c>
      <c r="I23" s="51" t="s">
        <v>37</v>
      </c>
      <c r="J23" s="47">
        <v>7.13</v>
      </c>
      <c r="K23" s="48" t="s">
        <v>79</v>
      </c>
      <c r="L23" s="49" t="s">
        <v>668</v>
      </c>
      <c r="M23" s="52" t="s">
        <v>49</v>
      </c>
      <c r="O23" s="1">
        <f t="shared" si="1"/>
        <v>4.1471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44">
        <f t="shared" si="0"/>
        <v>18</v>
      </c>
      <c r="B24" s="45">
        <v>1</v>
      </c>
      <c r="C24" s="45" t="s">
        <v>20</v>
      </c>
      <c r="D24" s="490">
        <v>41483</v>
      </c>
      <c r="E24" s="108"/>
      <c r="F24" s="48" t="s">
        <v>321</v>
      </c>
      <c r="G24" s="48" t="s">
        <v>322</v>
      </c>
      <c r="H24" s="50">
        <v>2</v>
      </c>
      <c r="I24" s="51" t="s">
        <v>37</v>
      </c>
      <c r="J24" s="47">
        <v>8.26</v>
      </c>
      <c r="K24" s="48" t="s">
        <v>191</v>
      </c>
      <c r="L24" s="49" t="s">
        <v>46</v>
      </c>
      <c r="M24" s="52"/>
      <c r="O24" s="1">
        <f t="shared" si="1"/>
        <v>4.1483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44">
        <f t="shared" si="0"/>
        <v>19</v>
      </c>
      <c r="B25" s="45">
        <v>1</v>
      </c>
      <c r="C25" s="45" t="s">
        <v>20</v>
      </c>
      <c r="D25" s="489">
        <v>41515</v>
      </c>
      <c r="E25" s="108"/>
      <c r="F25" s="55" t="s">
        <v>800</v>
      </c>
      <c r="G25" s="55" t="s">
        <v>323</v>
      </c>
      <c r="H25" s="151">
        <v>3</v>
      </c>
      <c r="I25" s="51" t="s">
        <v>37</v>
      </c>
      <c r="J25" s="53">
        <v>7.13</v>
      </c>
      <c r="K25" s="55" t="s">
        <v>79</v>
      </c>
      <c r="L25" s="55" t="s">
        <v>668</v>
      </c>
      <c r="M25" s="52"/>
      <c r="O25" s="1">
        <f t="shared" si="1"/>
        <v>4.1515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202">
        <f t="shared" si="0"/>
        <v>20</v>
      </c>
      <c r="B26" s="203">
        <v>1</v>
      </c>
      <c r="C26" s="203" t="s">
        <v>20</v>
      </c>
      <c r="D26" s="497">
        <v>41516</v>
      </c>
      <c r="E26" s="234"/>
      <c r="F26" s="235" t="s">
        <v>282</v>
      </c>
      <c r="G26" s="236" t="s">
        <v>151</v>
      </c>
      <c r="H26" s="237">
        <v>3</v>
      </c>
      <c r="I26" s="238" t="s">
        <v>37</v>
      </c>
      <c r="J26" s="239">
        <v>7.13</v>
      </c>
      <c r="K26" s="240" t="s">
        <v>79</v>
      </c>
      <c r="L26" s="240" t="s">
        <v>668</v>
      </c>
      <c r="M26" s="207"/>
      <c r="O26" s="1">
        <f t="shared" si="1"/>
        <v>4.1516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4" ht="14.25" thickBot="1">
      <c r="A27" s="241"/>
      <c r="B27" s="242"/>
      <c r="C27" s="242"/>
      <c r="D27" s="501">
        <v>41953</v>
      </c>
      <c r="E27" s="242"/>
      <c r="F27" s="242" t="s">
        <v>324</v>
      </c>
      <c r="G27" s="242" t="s">
        <v>65</v>
      </c>
      <c r="H27" s="243">
        <v>2</v>
      </c>
      <c r="I27" s="243" t="s">
        <v>158</v>
      </c>
      <c r="J27" s="242">
        <v>10.26</v>
      </c>
      <c r="K27" s="242" t="s">
        <v>703</v>
      </c>
      <c r="L27" s="242" t="s">
        <v>704</v>
      </c>
      <c r="M27" s="244"/>
      <c r="N27" s="11"/>
    </row>
    <row r="28" spans="1:13" ht="13.5">
      <c r="A28" s="143"/>
      <c r="B28" s="143"/>
      <c r="C28" s="143"/>
      <c r="D28" s="232"/>
      <c r="E28" s="143"/>
      <c r="F28" s="143"/>
      <c r="G28" s="143"/>
      <c r="H28" s="176"/>
      <c r="I28" s="176"/>
      <c r="J28" s="143"/>
      <c r="K28" s="143"/>
      <c r="L28" s="143"/>
      <c r="M28" s="143"/>
    </row>
  </sheetData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9448818897637796" right="0.7874015748031497" top="0.984251968503937" bottom="0.1968503937007874" header="0.5118110236220472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O7" sqref="O7"/>
    </sheetView>
  </sheetViews>
  <sheetFormatPr defaultColWidth="8.88671875" defaultRowHeight="15"/>
  <cols>
    <col min="1" max="1" width="4.10546875" style="99" bestFit="1" customWidth="1"/>
    <col min="2" max="2" width="4.6640625" style="99" hidden="1" customWidth="1"/>
    <col min="3" max="3" width="6.10546875" style="99" hidden="1" customWidth="1"/>
    <col min="4" max="4" width="10.10546875" style="101" bestFit="1" customWidth="1"/>
    <col min="5" max="5" width="4.6640625" style="99" hidden="1" customWidth="1"/>
    <col min="6" max="6" width="9.6640625" style="99" bestFit="1" customWidth="1"/>
    <col min="7" max="7" width="7.99609375" style="99" bestFit="1" customWidth="1"/>
    <col min="8" max="9" width="4.6640625" style="100" bestFit="1" customWidth="1"/>
    <col min="10" max="10" width="5.21484375" style="99" bestFit="1" customWidth="1"/>
    <col min="11" max="11" width="12.21484375" style="99" customWidth="1"/>
    <col min="12" max="12" width="6.5546875" style="99" bestFit="1" customWidth="1"/>
    <col min="13" max="13" width="4.6640625" style="99" bestFit="1" customWidth="1"/>
    <col min="14" max="14" width="8.88671875" style="2" customWidth="1"/>
    <col min="15" max="15" width="7.88671875" style="2" customWidth="1"/>
    <col min="16" max="16384" width="8.88671875" style="2" customWidth="1"/>
  </cols>
  <sheetData>
    <row r="1" spans="1:13" s="1" customFormat="1" ht="13.5">
      <c r="A1" s="440" t="s">
        <v>619</v>
      </c>
      <c r="B1" s="440"/>
      <c r="C1" s="440"/>
      <c r="D1" s="440"/>
      <c r="E1" s="440"/>
      <c r="F1" s="440"/>
      <c r="G1" s="440"/>
      <c r="H1" s="440"/>
      <c r="I1" s="440"/>
      <c r="J1" s="440"/>
      <c r="K1" s="22"/>
      <c r="L1" s="22"/>
      <c r="M1" s="22"/>
    </row>
    <row r="2" spans="1:256" s="1" customFormat="1" ht="14.25" thickBot="1">
      <c r="A2" s="22"/>
      <c r="B2" s="22"/>
      <c r="C2" s="32"/>
      <c r="D2" s="21"/>
      <c r="E2" s="22"/>
      <c r="F2" s="22"/>
      <c r="G2" s="22"/>
      <c r="H2" s="20"/>
      <c r="I2" s="20"/>
      <c r="J2" s="102"/>
      <c r="K2" s="22"/>
      <c r="L2" s="22"/>
      <c r="M2" s="2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 t="s">
        <v>705</v>
      </c>
      <c r="G3" s="447" t="s">
        <v>802</v>
      </c>
      <c r="H3" s="447"/>
      <c r="I3" s="447" t="s">
        <v>114</v>
      </c>
      <c r="J3" s="447"/>
      <c r="K3" s="27" t="s">
        <v>706</v>
      </c>
      <c r="L3" s="447" t="s">
        <v>115</v>
      </c>
      <c r="M3" s="448"/>
    </row>
    <row r="4" spans="1:13" s="1" customFormat="1" ht="13.5" customHeight="1" thickBot="1">
      <c r="A4" s="19"/>
      <c r="B4" s="19"/>
      <c r="C4" s="30"/>
      <c r="D4" s="453" t="s">
        <v>99</v>
      </c>
      <c r="E4" s="454"/>
      <c r="F4" s="247" t="s">
        <v>804</v>
      </c>
      <c r="G4" s="455" t="s">
        <v>805</v>
      </c>
      <c r="H4" s="455"/>
      <c r="I4" s="455" t="s">
        <v>803</v>
      </c>
      <c r="J4" s="455"/>
      <c r="K4" s="247" t="s">
        <v>806</v>
      </c>
      <c r="L4" s="455" t="s">
        <v>115</v>
      </c>
      <c r="M4" s="456"/>
    </row>
    <row r="5" spans="1:256" s="1" customFormat="1" ht="14.25" thickBot="1">
      <c r="A5" s="22"/>
      <c r="B5" s="22"/>
      <c r="C5" s="32"/>
      <c r="D5" s="22"/>
      <c r="E5" s="22"/>
      <c r="F5" s="22"/>
      <c r="G5" s="22"/>
      <c r="H5" s="22"/>
      <c r="I5" s="22"/>
      <c r="J5" s="102"/>
      <c r="K5" s="22"/>
      <c r="L5" s="22"/>
      <c r="M5" s="2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33" t="s">
        <v>12</v>
      </c>
      <c r="B6" s="34" t="s">
        <v>13</v>
      </c>
      <c r="C6" s="34" t="s">
        <v>14</v>
      </c>
      <c r="D6" s="35" t="s">
        <v>25</v>
      </c>
      <c r="E6" s="34" t="s">
        <v>33</v>
      </c>
      <c r="F6" s="34" t="s">
        <v>26</v>
      </c>
      <c r="G6" s="34" t="s">
        <v>34</v>
      </c>
      <c r="H6" s="34" t="s">
        <v>27</v>
      </c>
      <c r="I6" s="34" t="s">
        <v>28</v>
      </c>
      <c r="J6" s="103" t="s">
        <v>30</v>
      </c>
      <c r="K6" s="34" t="s">
        <v>35</v>
      </c>
      <c r="L6" s="34" t="s">
        <v>31</v>
      </c>
      <c r="M6" s="36" t="s">
        <v>32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7" customFormat="1" ht="13.5">
      <c r="A7" s="248">
        <f aca="true" t="shared" si="0" ref="A7:A26">RANK(O7,$O$7:$O$67,1)</f>
        <v>1</v>
      </c>
      <c r="B7" s="249">
        <v>1</v>
      </c>
      <c r="C7" s="249" t="s">
        <v>21</v>
      </c>
      <c r="D7" s="502">
        <v>83087</v>
      </c>
      <c r="E7" s="250"/>
      <c r="F7" s="251" t="s">
        <v>801</v>
      </c>
      <c r="G7" s="252" t="s">
        <v>60</v>
      </c>
      <c r="H7" s="253">
        <v>3</v>
      </c>
      <c r="I7" s="254" t="s">
        <v>29</v>
      </c>
      <c r="J7" s="255" t="s">
        <v>62</v>
      </c>
      <c r="K7" s="251" t="s">
        <v>808</v>
      </c>
      <c r="L7" s="251" t="s">
        <v>809</v>
      </c>
      <c r="M7" s="423" t="s">
        <v>819</v>
      </c>
      <c r="O7" s="17">
        <f aca="true" t="shared" si="1" ref="O7:O26">(D7)/10000</f>
        <v>8.3087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13.5">
      <c r="A8" s="44">
        <f t="shared" si="0"/>
        <v>2</v>
      </c>
      <c r="B8" s="45">
        <v>1</v>
      </c>
      <c r="C8" s="45" t="s">
        <v>21</v>
      </c>
      <c r="D8" s="490">
        <v>84339</v>
      </c>
      <c r="E8" s="159"/>
      <c r="F8" s="152" t="s">
        <v>325</v>
      </c>
      <c r="G8" s="49" t="s">
        <v>326</v>
      </c>
      <c r="H8" s="224">
        <v>3</v>
      </c>
      <c r="I8" s="51" t="s">
        <v>85</v>
      </c>
      <c r="J8" s="219" t="s">
        <v>327</v>
      </c>
      <c r="K8" s="152" t="s">
        <v>328</v>
      </c>
      <c r="L8" s="152" t="s">
        <v>76</v>
      </c>
      <c r="M8" s="52"/>
      <c r="O8" s="1">
        <f t="shared" si="1"/>
        <v>8.4339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44">
        <f t="shared" si="0"/>
        <v>3</v>
      </c>
      <c r="B9" s="45">
        <v>1</v>
      </c>
      <c r="C9" s="45" t="s">
        <v>21</v>
      </c>
      <c r="D9" s="489">
        <v>85255</v>
      </c>
      <c r="E9" s="179"/>
      <c r="F9" s="54" t="s">
        <v>329</v>
      </c>
      <c r="G9" s="54" t="s">
        <v>330</v>
      </c>
      <c r="H9" s="151">
        <v>3</v>
      </c>
      <c r="I9" s="51" t="s">
        <v>85</v>
      </c>
      <c r="J9" s="219" t="s">
        <v>327</v>
      </c>
      <c r="K9" s="152" t="s">
        <v>328</v>
      </c>
      <c r="L9" s="152" t="s">
        <v>76</v>
      </c>
      <c r="M9" s="52"/>
      <c r="O9" s="1">
        <f t="shared" si="1"/>
        <v>8.5255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44">
        <f t="shared" si="0"/>
        <v>4</v>
      </c>
      <c r="B10" s="45">
        <v>1</v>
      </c>
      <c r="C10" s="45" t="s">
        <v>21</v>
      </c>
      <c r="D10" s="490">
        <v>85344</v>
      </c>
      <c r="E10" s="113"/>
      <c r="F10" s="48" t="s">
        <v>305</v>
      </c>
      <c r="G10" s="48" t="s">
        <v>653</v>
      </c>
      <c r="H10" s="50">
        <v>3</v>
      </c>
      <c r="I10" s="51" t="s">
        <v>177</v>
      </c>
      <c r="J10" s="46">
        <v>10.28</v>
      </c>
      <c r="K10" s="49" t="s">
        <v>246</v>
      </c>
      <c r="L10" s="49" t="s">
        <v>634</v>
      </c>
      <c r="M10" s="52"/>
      <c r="O10" s="1">
        <f t="shared" si="1"/>
        <v>8.5344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8">
        <f t="shared" si="0"/>
        <v>5</v>
      </c>
      <c r="B11" s="59">
        <v>1</v>
      </c>
      <c r="C11" s="59" t="s">
        <v>21</v>
      </c>
      <c r="D11" s="500">
        <v>90118</v>
      </c>
      <c r="E11" s="109"/>
      <c r="F11" s="77" t="s">
        <v>321</v>
      </c>
      <c r="G11" s="77" t="s">
        <v>322</v>
      </c>
      <c r="H11" s="227">
        <v>2</v>
      </c>
      <c r="I11" s="63" t="s">
        <v>37</v>
      </c>
      <c r="J11" s="75">
        <v>9.29</v>
      </c>
      <c r="K11" s="77" t="s">
        <v>707</v>
      </c>
      <c r="L11" s="77" t="s">
        <v>203</v>
      </c>
      <c r="M11" s="64"/>
      <c r="O11" s="1">
        <f t="shared" si="1"/>
        <v>9.0118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5">
        <f t="shared" si="0"/>
        <v>6</v>
      </c>
      <c r="B12" s="66">
        <v>1</v>
      </c>
      <c r="C12" s="66" t="s">
        <v>21</v>
      </c>
      <c r="D12" s="496">
        <v>90202</v>
      </c>
      <c r="E12" s="111"/>
      <c r="F12" s="131" t="s">
        <v>331</v>
      </c>
      <c r="G12" s="131" t="s">
        <v>332</v>
      </c>
      <c r="H12" s="162">
        <v>3</v>
      </c>
      <c r="I12" s="70" t="s">
        <v>37</v>
      </c>
      <c r="J12" s="73">
        <v>9.29</v>
      </c>
      <c r="K12" s="66" t="s">
        <v>640</v>
      </c>
      <c r="L12" s="66" t="s">
        <v>203</v>
      </c>
      <c r="M12" s="71"/>
      <c r="O12" s="1">
        <f t="shared" si="1"/>
        <v>9.0202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44">
        <f t="shared" si="0"/>
        <v>7</v>
      </c>
      <c r="B13" s="45">
        <v>1</v>
      </c>
      <c r="C13" s="45" t="s">
        <v>21</v>
      </c>
      <c r="D13" s="489">
        <v>90208</v>
      </c>
      <c r="E13" s="179"/>
      <c r="F13" s="54" t="s">
        <v>333</v>
      </c>
      <c r="G13" s="54" t="s">
        <v>708</v>
      </c>
      <c r="H13" s="151">
        <v>3</v>
      </c>
      <c r="I13" s="51" t="s">
        <v>177</v>
      </c>
      <c r="J13" s="46">
        <v>10.06</v>
      </c>
      <c r="K13" s="49" t="s">
        <v>334</v>
      </c>
      <c r="L13" s="49" t="s">
        <v>709</v>
      </c>
      <c r="M13" s="52"/>
      <c r="O13" s="1">
        <f t="shared" si="1"/>
        <v>9.0208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44">
        <f t="shared" si="0"/>
        <v>8</v>
      </c>
      <c r="B14" s="45">
        <v>1</v>
      </c>
      <c r="C14" s="45" t="s">
        <v>21</v>
      </c>
      <c r="D14" s="490">
        <v>90486</v>
      </c>
      <c r="E14" s="113"/>
      <c r="F14" s="49" t="s">
        <v>335</v>
      </c>
      <c r="G14" s="49" t="s">
        <v>336</v>
      </c>
      <c r="H14" s="57">
        <v>3</v>
      </c>
      <c r="I14" s="51" t="s">
        <v>85</v>
      </c>
      <c r="J14" s="46" t="s">
        <v>327</v>
      </c>
      <c r="K14" s="49" t="s">
        <v>328</v>
      </c>
      <c r="L14" s="49" t="s">
        <v>76</v>
      </c>
      <c r="M14" s="52"/>
      <c r="O14" s="1">
        <f t="shared" si="1"/>
        <v>9.0486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44">
        <f t="shared" si="0"/>
        <v>9</v>
      </c>
      <c r="B15" s="45">
        <v>1</v>
      </c>
      <c r="C15" s="45" t="s">
        <v>21</v>
      </c>
      <c r="D15" s="489">
        <v>90544</v>
      </c>
      <c r="E15" s="113"/>
      <c r="F15" s="55" t="s">
        <v>324</v>
      </c>
      <c r="G15" s="55" t="s">
        <v>65</v>
      </c>
      <c r="H15" s="151">
        <v>2</v>
      </c>
      <c r="I15" s="51" t="s">
        <v>158</v>
      </c>
      <c r="J15" s="53">
        <v>10.14</v>
      </c>
      <c r="K15" s="45" t="s">
        <v>710</v>
      </c>
      <c r="L15" s="45" t="s">
        <v>337</v>
      </c>
      <c r="M15" s="52"/>
      <c r="O15" s="1">
        <f t="shared" si="1"/>
        <v>9.0544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8">
        <f t="shared" si="0"/>
        <v>10</v>
      </c>
      <c r="B16" s="59">
        <v>1</v>
      </c>
      <c r="C16" s="59" t="s">
        <v>21</v>
      </c>
      <c r="D16" s="500">
        <v>90556</v>
      </c>
      <c r="E16" s="225"/>
      <c r="F16" s="76" t="s">
        <v>291</v>
      </c>
      <c r="G16" s="76" t="s">
        <v>318</v>
      </c>
      <c r="H16" s="227">
        <v>2</v>
      </c>
      <c r="I16" s="63" t="s">
        <v>37</v>
      </c>
      <c r="J16" s="60">
        <v>9.29</v>
      </c>
      <c r="K16" s="61" t="s">
        <v>640</v>
      </c>
      <c r="L16" s="61" t="s">
        <v>203</v>
      </c>
      <c r="M16" s="64"/>
      <c r="O16" s="1">
        <f t="shared" si="1"/>
        <v>9.0556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5">
        <f t="shared" si="0"/>
        <v>11</v>
      </c>
      <c r="B17" s="66">
        <v>1</v>
      </c>
      <c r="C17" s="66" t="s">
        <v>21</v>
      </c>
      <c r="D17" s="492">
        <v>90685</v>
      </c>
      <c r="E17" s="111"/>
      <c r="F17" s="112" t="s">
        <v>338</v>
      </c>
      <c r="G17" s="112" t="s">
        <v>653</v>
      </c>
      <c r="H17" s="182">
        <v>3</v>
      </c>
      <c r="I17" s="70" t="s">
        <v>177</v>
      </c>
      <c r="J17" s="67">
        <v>10.06</v>
      </c>
      <c r="K17" s="68" t="s">
        <v>334</v>
      </c>
      <c r="L17" s="68" t="s">
        <v>709</v>
      </c>
      <c r="M17" s="71" t="s">
        <v>49</v>
      </c>
      <c r="O17" s="1">
        <f t="shared" si="1"/>
        <v>9.0685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44">
        <f t="shared" si="0"/>
        <v>12</v>
      </c>
      <c r="B18" s="45">
        <v>1</v>
      </c>
      <c r="C18" s="45" t="s">
        <v>21</v>
      </c>
      <c r="D18" s="490">
        <v>90805</v>
      </c>
      <c r="E18" s="113"/>
      <c r="F18" s="49" t="s">
        <v>274</v>
      </c>
      <c r="G18" s="49" t="s">
        <v>309</v>
      </c>
      <c r="H18" s="57">
        <v>2</v>
      </c>
      <c r="I18" s="51" t="s">
        <v>37</v>
      </c>
      <c r="J18" s="46">
        <v>10.14</v>
      </c>
      <c r="K18" s="49" t="s">
        <v>711</v>
      </c>
      <c r="L18" s="49" t="s">
        <v>712</v>
      </c>
      <c r="M18" s="52" t="s">
        <v>49</v>
      </c>
      <c r="O18" s="1">
        <f t="shared" si="1"/>
        <v>9.0805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44">
        <f t="shared" si="0"/>
        <v>13</v>
      </c>
      <c r="B19" s="45">
        <v>1</v>
      </c>
      <c r="C19" s="45" t="s">
        <v>21</v>
      </c>
      <c r="D19" s="490">
        <v>90821</v>
      </c>
      <c r="E19" s="113"/>
      <c r="F19" s="49" t="s">
        <v>339</v>
      </c>
      <c r="G19" s="49" t="s">
        <v>340</v>
      </c>
      <c r="H19" s="57">
        <v>3</v>
      </c>
      <c r="I19" s="51" t="s">
        <v>85</v>
      </c>
      <c r="J19" s="46" t="s">
        <v>807</v>
      </c>
      <c r="K19" s="49" t="s">
        <v>341</v>
      </c>
      <c r="L19" s="49" t="s">
        <v>342</v>
      </c>
      <c r="M19" s="52"/>
      <c r="O19" s="1">
        <f>(D19)/10000</f>
        <v>9.0821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44">
        <f t="shared" si="0"/>
        <v>14</v>
      </c>
      <c r="B20" s="45">
        <v>1</v>
      </c>
      <c r="C20" s="45" t="s">
        <v>21</v>
      </c>
      <c r="D20" s="489">
        <v>90861</v>
      </c>
      <c r="E20" s="159"/>
      <c r="F20" s="55" t="s">
        <v>343</v>
      </c>
      <c r="G20" s="55" t="s">
        <v>344</v>
      </c>
      <c r="H20" s="151">
        <v>3</v>
      </c>
      <c r="I20" s="51" t="s">
        <v>85</v>
      </c>
      <c r="J20" s="53" t="s">
        <v>327</v>
      </c>
      <c r="K20" s="55" t="s">
        <v>345</v>
      </c>
      <c r="L20" s="55" t="s">
        <v>346</v>
      </c>
      <c r="M20" s="52"/>
      <c r="O20" s="1">
        <f t="shared" si="1"/>
        <v>9.0861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8">
        <f t="shared" si="0"/>
        <v>14</v>
      </c>
      <c r="B21" s="59">
        <v>1</v>
      </c>
      <c r="C21" s="59" t="s">
        <v>21</v>
      </c>
      <c r="D21" s="491">
        <v>90861</v>
      </c>
      <c r="E21" s="109"/>
      <c r="F21" s="61" t="s">
        <v>347</v>
      </c>
      <c r="G21" s="61" t="s">
        <v>348</v>
      </c>
      <c r="H21" s="62">
        <v>3</v>
      </c>
      <c r="I21" s="63" t="s">
        <v>85</v>
      </c>
      <c r="J21" s="60" t="s">
        <v>327</v>
      </c>
      <c r="K21" s="61" t="s">
        <v>345</v>
      </c>
      <c r="L21" s="61" t="s">
        <v>346</v>
      </c>
      <c r="M21" s="64"/>
      <c r="O21" s="1">
        <f t="shared" si="1"/>
        <v>9.0861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5">
        <f t="shared" si="0"/>
        <v>16</v>
      </c>
      <c r="B22" s="66">
        <v>1</v>
      </c>
      <c r="C22" s="66" t="s">
        <v>21</v>
      </c>
      <c r="D22" s="492">
        <v>90899</v>
      </c>
      <c r="E22" s="228"/>
      <c r="F22" s="223" t="s">
        <v>349</v>
      </c>
      <c r="G22" s="68" t="s">
        <v>350</v>
      </c>
      <c r="H22" s="229">
        <v>3</v>
      </c>
      <c r="I22" s="70" t="s">
        <v>85</v>
      </c>
      <c r="J22" s="222" t="s">
        <v>327</v>
      </c>
      <c r="K22" s="223" t="s">
        <v>345</v>
      </c>
      <c r="L22" s="223" t="s">
        <v>346</v>
      </c>
      <c r="M22" s="71"/>
      <c r="O22" s="1">
        <f>(D22)/10000</f>
        <v>9.0899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44">
        <f t="shared" si="0"/>
        <v>17</v>
      </c>
      <c r="B23" s="45">
        <v>1</v>
      </c>
      <c r="C23" s="45" t="s">
        <v>21</v>
      </c>
      <c r="D23" s="489">
        <v>90992</v>
      </c>
      <c r="E23" s="179"/>
      <c r="F23" s="54" t="s">
        <v>351</v>
      </c>
      <c r="G23" s="54" t="s">
        <v>352</v>
      </c>
      <c r="H23" s="151">
        <v>3</v>
      </c>
      <c r="I23" s="51" t="s">
        <v>37</v>
      </c>
      <c r="J23" s="46">
        <v>9.29</v>
      </c>
      <c r="K23" s="49" t="s">
        <v>640</v>
      </c>
      <c r="L23" s="49" t="s">
        <v>203</v>
      </c>
      <c r="M23" s="52"/>
      <c r="O23" s="1">
        <f t="shared" si="1"/>
        <v>9.0992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44">
        <f t="shared" si="0"/>
        <v>18</v>
      </c>
      <c r="B24" s="45">
        <v>1</v>
      </c>
      <c r="C24" s="45" t="s">
        <v>21</v>
      </c>
      <c r="D24" s="489">
        <v>91083</v>
      </c>
      <c r="E24" s="179"/>
      <c r="F24" s="55" t="s">
        <v>353</v>
      </c>
      <c r="G24" s="55" t="s">
        <v>713</v>
      </c>
      <c r="H24" s="151">
        <v>3</v>
      </c>
      <c r="I24" s="51" t="s">
        <v>177</v>
      </c>
      <c r="J24" s="46" t="s">
        <v>714</v>
      </c>
      <c r="K24" s="49" t="s">
        <v>354</v>
      </c>
      <c r="L24" s="49" t="s">
        <v>641</v>
      </c>
      <c r="M24" s="52"/>
      <c r="O24" s="1">
        <f t="shared" si="1"/>
        <v>9.1083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115">
        <f t="shared" si="0"/>
        <v>19</v>
      </c>
      <c r="B25" s="116">
        <v>1</v>
      </c>
      <c r="C25" s="116" t="s">
        <v>21</v>
      </c>
      <c r="D25" s="503">
        <v>91102</v>
      </c>
      <c r="E25" s="134"/>
      <c r="F25" s="165" t="s">
        <v>355</v>
      </c>
      <c r="G25" s="165" t="s">
        <v>356</v>
      </c>
      <c r="H25" s="245">
        <v>3</v>
      </c>
      <c r="I25" s="120" t="s">
        <v>85</v>
      </c>
      <c r="J25" s="133" t="s">
        <v>327</v>
      </c>
      <c r="K25" s="135" t="s">
        <v>345</v>
      </c>
      <c r="L25" s="135" t="s">
        <v>346</v>
      </c>
      <c r="M25" s="122"/>
      <c r="O25" s="1">
        <f t="shared" si="1"/>
        <v>9.1102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137">
        <f t="shared" si="0"/>
        <v>20</v>
      </c>
      <c r="B26" s="138">
        <v>1</v>
      </c>
      <c r="C26" s="138" t="s">
        <v>21</v>
      </c>
      <c r="D26" s="504">
        <v>91232</v>
      </c>
      <c r="E26" s="424"/>
      <c r="F26" s="425" t="s">
        <v>357</v>
      </c>
      <c r="G26" s="425" t="s">
        <v>248</v>
      </c>
      <c r="H26" s="426">
        <v>3</v>
      </c>
      <c r="I26" s="427" t="s">
        <v>37</v>
      </c>
      <c r="J26" s="428">
        <v>7.13</v>
      </c>
      <c r="K26" s="425" t="s">
        <v>642</v>
      </c>
      <c r="L26" s="425" t="s">
        <v>668</v>
      </c>
      <c r="M26" s="142" t="s">
        <v>49</v>
      </c>
      <c r="O26" s="1">
        <f t="shared" si="1"/>
        <v>9.1232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143"/>
      <c r="B27" s="143"/>
      <c r="C27" s="143"/>
      <c r="D27" s="246"/>
      <c r="E27" s="143"/>
      <c r="F27" s="143"/>
      <c r="G27" s="143"/>
      <c r="H27" s="176"/>
      <c r="I27" s="176"/>
      <c r="J27" s="143"/>
      <c r="K27" s="143"/>
      <c r="L27" s="143"/>
      <c r="M27" s="143"/>
    </row>
  </sheetData>
  <mergeCells count="9">
    <mergeCell ref="A1:J1"/>
    <mergeCell ref="D3:E3"/>
    <mergeCell ref="G3:H3"/>
    <mergeCell ref="I3:J3"/>
    <mergeCell ref="L3:M3"/>
    <mergeCell ref="D4:E4"/>
    <mergeCell ref="G4:H4"/>
    <mergeCell ref="I4:J4"/>
    <mergeCell ref="L4:M4"/>
  </mergeCells>
  <printOptions/>
  <pageMargins left="0.5905511811023623" right="0.5905511811023623" top="0.984251968503937" bottom="0.1968503937007874" header="0.5118110236220472" footer="0.236220472440944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F17" sqref="F17"/>
    </sheetView>
  </sheetViews>
  <sheetFormatPr defaultColWidth="8.88671875" defaultRowHeight="15"/>
  <cols>
    <col min="1" max="1" width="4.10546875" style="99" bestFit="1" customWidth="1"/>
    <col min="2" max="2" width="4.6640625" style="99" hidden="1" customWidth="1"/>
    <col min="3" max="3" width="7.99609375" style="99" hidden="1" customWidth="1"/>
    <col min="4" max="4" width="6.5546875" style="99" bestFit="1" customWidth="1"/>
    <col min="5" max="5" width="4.6640625" style="99" bestFit="1" customWidth="1"/>
    <col min="6" max="6" width="9.10546875" style="99" bestFit="1" customWidth="1"/>
    <col min="7" max="7" width="7.99609375" style="99" customWidth="1"/>
    <col min="8" max="9" width="4.6640625" style="100" bestFit="1" customWidth="1"/>
    <col min="10" max="10" width="5.21484375" style="99" bestFit="1" customWidth="1"/>
    <col min="11" max="11" width="12.21484375" style="99" customWidth="1"/>
    <col min="12" max="12" width="6.5546875" style="99" bestFit="1" customWidth="1"/>
    <col min="13" max="13" width="4.6640625" style="99" bestFit="1" customWidth="1"/>
    <col min="14" max="14" width="2.3359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40" t="s">
        <v>620</v>
      </c>
      <c r="B1" s="440"/>
      <c r="C1" s="440"/>
      <c r="D1" s="440"/>
      <c r="E1" s="440"/>
      <c r="F1" s="440"/>
      <c r="G1" s="440"/>
      <c r="H1" s="440"/>
      <c r="I1" s="440"/>
      <c r="J1" s="440"/>
      <c r="K1" s="22"/>
      <c r="L1" s="22"/>
      <c r="M1" s="22"/>
    </row>
    <row r="2" spans="1:256" s="1" customFormat="1" ht="14.25" thickBot="1">
      <c r="A2" s="22"/>
      <c r="B2" s="22"/>
      <c r="C2" s="32"/>
      <c r="D2" s="22"/>
      <c r="E2" s="22"/>
      <c r="F2" s="22"/>
      <c r="G2" s="22"/>
      <c r="H2" s="20"/>
      <c r="I2" s="20"/>
      <c r="J2" s="102"/>
      <c r="K2" s="22"/>
      <c r="L2" s="22"/>
      <c r="M2" s="2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>
        <v>13.84</v>
      </c>
      <c r="G3" s="447" t="s">
        <v>720</v>
      </c>
      <c r="H3" s="447"/>
      <c r="I3" s="447" t="s">
        <v>116</v>
      </c>
      <c r="J3" s="447"/>
      <c r="K3" s="27" t="s">
        <v>715</v>
      </c>
      <c r="L3" s="447" t="s">
        <v>108</v>
      </c>
      <c r="M3" s="448"/>
    </row>
    <row r="4" spans="1:13" s="1" customFormat="1" ht="13.5" customHeight="1" thickBot="1">
      <c r="A4" s="19"/>
      <c r="B4" s="19"/>
      <c r="C4" s="30"/>
      <c r="D4" s="438" t="s">
        <v>99</v>
      </c>
      <c r="E4" s="439"/>
      <c r="F4" s="177">
        <v>14.04</v>
      </c>
      <c r="G4" s="445" t="s">
        <v>117</v>
      </c>
      <c r="H4" s="445"/>
      <c r="I4" s="445" t="s">
        <v>118</v>
      </c>
      <c r="J4" s="445"/>
      <c r="K4" s="177" t="s">
        <v>716</v>
      </c>
      <c r="L4" s="445" t="s">
        <v>119</v>
      </c>
      <c r="M4" s="452"/>
    </row>
    <row r="5" spans="1:256" s="1" customFormat="1" ht="14.25" thickBot="1">
      <c r="A5" s="22"/>
      <c r="B5" s="22"/>
      <c r="C5" s="32"/>
      <c r="D5" s="22"/>
      <c r="E5" s="22"/>
      <c r="F5" s="22"/>
      <c r="G5" s="22"/>
      <c r="H5" s="22"/>
      <c r="I5" s="22"/>
      <c r="J5" s="102"/>
      <c r="K5" s="22"/>
      <c r="L5" s="22"/>
      <c r="M5" s="2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33" t="s">
        <v>12</v>
      </c>
      <c r="B6" s="34" t="s">
        <v>13</v>
      </c>
      <c r="C6" s="34" t="s">
        <v>14</v>
      </c>
      <c r="D6" s="34" t="s">
        <v>25</v>
      </c>
      <c r="E6" s="34" t="s">
        <v>33</v>
      </c>
      <c r="F6" s="34" t="s">
        <v>26</v>
      </c>
      <c r="G6" s="34" t="s">
        <v>34</v>
      </c>
      <c r="H6" s="34" t="s">
        <v>27</v>
      </c>
      <c r="I6" s="34" t="s">
        <v>28</v>
      </c>
      <c r="J6" s="103" t="s">
        <v>30</v>
      </c>
      <c r="K6" s="34" t="s">
        <v>35</v>
      </c>
      <c r="L6" s="34" t="s">
        <v>31</v>
      </c>
      <c r="M6" s="36" t="s">
        <v>32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7">
        <f aca="true" t="shared" si="0" ref="A7:A26">RANK(O7,$O$7:$O$87,1)</f>
        <v>1</v>
      </c>
      <c r="B7" s="38">
        <v>1</v>
      </c>
      <c r="C7" s="38" t="s">
        <v>22</v>
      </c>
      <c r="D7" s="505">
        <v>1437</v>
      </c>
      <c r="E7" s="256">
        <v>0.9</v>
      </c>
      <c r="F7" s="257" t="s">
        <v>50</v>
      </c>
      <c r="G7" s="257" t="s">
        <v>358</v>
      </c>
      <c r="H7" s="258">
        <v>3</v>
      </c>
      <c r="I7" s="42" t="s">
        <v>37</v>
      </c>
      <c r="J7" s="39">
        <v>6.28</v>
      </c>
      <c r="K7" s="40" t="s">
        <v>41</v>
      </c>
      <c r="L7" s="40" t="s">
        <v>203</v>
      </c>
      <c r="M7" s="43"/>
      <c r="O7" s="1">
        <f aca="true" t="shared" si="1" ref="O7:O21">D7/100</f>
        <v>14.37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44">
        <f t="shared" si="0"/>
        <v>2</v>
      </c>
      <c r="B8" s="45">
        <v>1</v>
      </c>
      <c r="C8" s="45" t="s">
        <v>22</v>
      </c>
      <c r="D8" s="475">
        <v>1447</v>
      </c>
      <c r="E8" s="46">
        <v>0.6</v>
      </c>
      <c r="F8" s="49" t="s">
        <v>193</v>
      </c>
      <c r="G8" s="49" t="s">
        <v>164</v>
      </c>
      <c r="H8" s="57">
        <v>3</v>
      </c>
      <c r="I8" s="51" t="s">
        <v>85</v>
      </c>
      <c r="J8" s="46">
        <v>8.07</v>
      </c>
      <c r="K8" s="49" t="s">
        <v>73</v>
      </c>
      <c r="L8" s="49" t="s">
        <v>78</v>
      </c>
      <c r="M8" s="52"/>
      <c r="O8" s="1">
        <f t="shared" si="1"/>
        <v>14.47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44">
        <f t="shared" si="0"/>
        <v>3</v>
      </c>
      <c r="B9" s="45">
        <v>1</v>
      </c>
      <c r="C9" s="45" t="s">
        <v>84</v>
      </c>
      <c r="D9" s="475">
        <v>1485</v>
      </c>
      <c r="E9" s="46">
        <v>-0.6</v>
      </c>
      <c r="F9" s="49" t="s">
        <v>51</v>
      </c>
      <c r="G9" s="49" t="s">
        <v>187</v>
      </c>
      <c r="H9" s="57">
        <v>3</v>
      </c>
      <c r="I9" s="51" t="s">
        <v>37</v>
      </c>
      <c r="J9" s="46">
        <v>8.22</v>
      </c>
      <c r="K9" s="49" t="s">
        <v>629</v>
      </c>
      <c r="L9" s="49" t="s">
        <v>211</v>
      </c>
      <c r="M9" s="52"/>
      <c r="O9" s="1">
        <f t="shared" si="1"/>
        <v>14.85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44">
        <f t="shared" si="0"/>
        <v>4</v>
      </c>
      <c r="B10" s="45">
        <v>1</v>
      </c>
      <c r="C10" s="45" t="s">
        <v>22</v>
      </c>
      <c r="D10" s="475">
        <v>1503</v>
      </c>
      <c r="E10" s="46">
        <v>1.1</v>
      </c>
      <c r="F10" s="49" t="s">
        <v>359</v>
      </c>
      <c r="G10" s="49" t="s">
        <v>360</v>
      </c>
      <c r="H10" s="57">
        <v>3</v>
      </c>
      <c r="I10" s="51" t="s">
        <v>37</v>
      </c>
      <c r="J10" s="46">
        <v>6.28</v>
      </c>
      <c r="K10" s="49" t="s">
        <v>48</v>
      </c>
      <c r="L10" s="49" t="s">
        <v>37</v>
      </c>
      <c r="M10" s="52"/>
      <c r="O10" s="1">
        <f t="shared" si="1"/>
        <v>15.03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8">
        <f t="shared" si="0"/>
        <v>5</v>
      </c>
      <c r="B11" s="59">
        <v>1</v>
      </c>
      <c r="C11" s="59" t="s">
        <v>22</v>
      </c>
      <c r="D11" s="477">
        <v>1505</v>
      </c>
      <c r="E11" s="60">
        <v>1.9</v>
      </c>
      <c r="F11" s="61" t="s">
        <v>222</v>
      </c>
      <c r="G11" s="61" t="s">
        <v>223</v>
      </c>
      <c r="H11" s="62">
        <v>3</v>
      </c>
      <c r="I11" s="63" t="s">
        <v>158</v>
      </c>
      <c r="J11" s="60">
        <v>7.23</v>
      </c>
      <c r="K11" s="61" t="s">
        <v>79</v>
      </c>
      <c r="L11" s="61" t="s">
        <v>68</v>
      </c>
      <c r="M11" s="64"/>
      <c r="O11" s="1">
        <f t="shared" si="1"/>
        <v>15.05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5">
        <f t="shared" si="0"/>
        <v>6</v>
      </c>
      <c r="B12" s="66">
        <v>1</v>
      </c>
      <c r="C12" s="66" t="s">
        <v>22</v>
      </c>
      <c r="D12" s="479">
        <v>1511</v>
      </c>
      <c r="E12" s="73" t="s">
        <v>663</v>
      </c>
      <c r="F12" s="161" t="s">
        <v>361</v>
      </c>
      <c r="G12" s="161" t="s">
        <v>69</v>
      </c>
      <c r="H12" s="162">
        <v>3</v>
      </c>
      <c r="I12" s="70" t="s">
        <v>158</v>
      </c>
      <c r="J12" s="67">
        <v>6.16</v>
      </c>
      <c r="K12" s="68" t="s">
        <v>170</v>
      </c>
      <c r="L12" s="68" t="s">
        <v>68</v>
      </c>
      <c r="M12" s="71"/>
      <c r="O12" s="1">
        <f t="shared" si="1"/>
        <v>15.11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44">
        <f t="shared" si="0"/>
        <v>7</v>
      </c>
      <c r="B13" s="45">
        <v>1</v>
      </c>
      <c r="C13" s="45" t="s">
        <v>22</v>
      </c>
      <c r="D13" s="475">
        <v>1546</v>
      </c>
      <c r="E13" s="47">
        <v>1.1</v>
      </c>
      <c r="F13" s="48" t="s">
        <v>362</v>
      </c>
      <c r="G13" s="48" t="s">
        <v>363</v>
      </c>
      <c r="H13" s="50">
        <v>3</v>
      </c>
      <c r="I13" s="51" t="s">
        <v>37</v>
      </c>
      <c r="J13" s="47">
        <v>6.28</v>
      </c>
      <c r="K13" s="48" t="s">
        <v>48</v>
      </c>
      <c r="L13" s="49" t="s">
        <v>37</v>
      </c>
      <c r="M13" s="52"/>
      <c r="O13" s="1">
        <f t="shared" si="1"/>
        <v>15.46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44">
        <f t="shared" si="0"/>
        <v>8</v>
      </c>
      <c r="B14" s="45">
        <v>1</v>
      </c>
      <c r="C14" s="45" t="s">
        <v>84</v>
      </c>
      <c r="D14" s="475">
        <v>1550</v>
      </c>
      <c r="E14" s="46">
        <v>-0.1</v>
      </c>
      <c r="F14" s="49" t="s">
        <v>364</v>
      </c>
      <c r="G14" s="49" t="s">
        <v>167</v>
      </c>
      <c r="H14" s="57">
        <v>3</v>
      </c>
      <c r="I14" s="51" t="s">
        <v>85</v>
      </c>
      <c r="J14" s="46">
        <v>7.01</v>
      </c>
      <c r="K14" s="49" t="s">
        <v>77</v>
      </c>
      <c r="L14" s="49" t="s">
        <v>78</v>
      </c>
      <c r="M14" s="52"/>
      <c r="O14" s="1">
        <f t="shared" si="1"/>
        <v>15.5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44">
        <f t="shared" si="0"/>
        <v>9</v>
      </c>
      <c r="B15" s="45">
        <v>1</v>
      </c>
      <c r="C15" s="45" t="s">
        <v>22</v>
      </c>
      <c r="D15" s="476">
        <v>1554</v>
      </c>
      <c r="E15" s="53">
        <v>1.8</v>
      </c>
      <c r="F15" s="45" t="s">
        <v>365</v>
      </c>
      <c r="G15" s="45" t="s">
        <v>366</v>
      </c>
      <c r="H15" s="56">
        <v>3</v>
      </c>
      <c r="I15" s="56" t="s">
        <v>85</v>
      </c>
      <c r="J15" s="53">
        <v>8.19</v>
      </c>
      <c r="K15" s="45" t="s">
        <v>367</v>
      </c>
      <c r="L15" s="45" t="s">
        <v>165</v>
      </c>
      <c r="M15" s="52"/>
      <c r="O15" s="1">
        <f t="shared" si="1"/>
        <v>15.54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8">
        <f t="shared" si="0"/>
        <v>10</v>
      </c>
      <c r="B16" s="59">
        <v>1</v>
      </c>
      <c r="C16" s="59" t="s">
        <v>22</v>
      </c>
      <c r="D16" s="480">
        <v>1556</v>
      </c>
      <c r="E16" s="75" t="s">
        <v>660</v>
      </c>
      <c r="F16" s="77" t="s">
        <v>368</v>
      </c>
      <c r="G16" s="77" t="s">
        <v>72</v>
      </c>
      <c r="H16" s="227">
        <v>3</v>
      </c>
      <c r="I16" s="63" t="s">
        <v>158</v>
      </c>
      <c r="J16" s="75">
        <v>6.16</v>
      </c>
      <c r="K16" s="77" t="s">
        <v>170</v>
      </c>
      <c r="L16" s="77" t="s">
        <v>68</v>
      </c>
      <c r="M16" s="64"/>
      <c r="O16" s="1">
        <f t="shared" si="1"/>
        <v>15.56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5">
        <f t="shared" si="0"/>
        <v>11</v>
      </c>
      <c r="B17" s="66">
        <v>1</v>
      </c>
      <c r="C17" s="66" t="s">
        <v>22</v>
      </c>
      <c r="D17" s="479">
        <v>1563</v>
      </c>
      <c r="E17" s="73">
        <v>0.7</v>
      </c>
      <c r="F17" s="131" t="s">
        <v>369</v>
      </c>
      <c r="G17" s="131" t="s">
        <v>174</v>
      </c>
      <c r="H17" s="162">
        <v>3</v>
      </c>
      <c r="I17" s="70" t="s">
        <v>37</v>
      </c>
      <c r="J17" s="73">
        <v>7.13</v>
      </c>
      <c r="K17" s="131" t="s">
        <v>79</v>
      </c>
      <c r="L17" s="131" t="s">
        <v>668</v>
      </c>
      <c r="M17" s="71"/>
      <c r="O17" s="1">
        <f t="shared" si="1"/>
        <v>15.63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44">
        <f t="shared" si="0"/>
        <v>12</v>
      </c>
      <c r="B18" s="45">
        <v>1</v>
      </c>
      <c r="C18" s="45" t="s">
        <v>22</v>
      </c>
      <c r="D18" s="476">
        <v>1564</v>
      </c>
      <c r="E18" s="53">
        <v>1.4</v>
      </c>
      <c r="F18" s="45" t="s">
        <v>370</v>
      </c>
      <c r="G18" s="45" t="s">
        <v>717</v>
      </c>
      <c r="H18" s="56">
        <v>3</v>
      </c>
      <c r="I18" s="56" t="s">
        <v>177</v>
      </c>
      <c r="J18" s="53">
        <v>7.14</v>
      </c>
      <c r="K18" s="45" t="s">
        <v>79</v>
      </c>
      <c r="L18" s="45" t="s">
        <v>636</v>
      </c>
      <c r="M18" s="52"/>
      <c r="O18" s="1">
        <f t="shared" si="1"/>
        <v>15.64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44">
        <f t="shared" si="0"/>
        <v>13</v>
      </c>
      <c r="B19" s="45">
        <v>1</v>
      </c>
      <c r="C19" s="45" t="s">
        <v>22</v>
      </c>
      <c r="D19" s="476">
        <v>1567</v>
      </c>
      <c r="E19" s="53">
        <v>-1.3</v>
      </c>
      <c r="F19" s="45" t="s">
        <v>371</v>
      </c>
      <c r="G19" s="45" t="s">
        <v>372</v>
      </c>
      <c r="H19" s="56">
        <v>3</v>
      </c>
      <c r="I19" s="56" t="s">
        <v>37</v>
      </c>
      <c r="J19" s="53">
        <v>7.26</v>
      </c>
      <c r="K19" s="45" t="s">
        <v>38</v>
      </c>
      <c r="L19" s="45" t="s">
        <v>42</v>
      </c>
      <c r="M19" s="52"/>
      <c r="O19" s="1">
        <f t="shared" si="1"/>
        <v>15.67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44">
        <f t="shared" si="0"/>
        <v>14</v>
      </c>
      <c r="B20" s="45">
        <v>1</v>
      </c>
      <c r="C20" s="45" t="s">
        <v>22</v>
      </c>
      <c r="D20" s="476">
        <v>1569</v>
      </c>
      <c r="E20" s="53">
        <v>0.7</v>
      </c>
      <c r="F20" s="45" t="s">
        <v>373</v>
      </c>
      <c r="G20" s="45" t="s">
        <v>203</v>
      </c>
      <c r="H20" s="56">
        <v>3</v>
      </c>
      <c r="I20" s="56" t="s">
        <v>37</v>
      </c>
      <c r="J20" s="53">
        <v>7.13</v>
      </c>
      <c r="K20" s="45" t="s">
        <v>79</v>
      </c>
      <c r="L20" s="45" t="s">
        <v>668</v>
      </c>
      <c r="M20" s="52"/>
      <c r="O20" s="1">
        <f t="shared" si="1"/>
        <v>15.69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8">
        <f t="shared" si="0"/>
        <v>15</v>
      </c>
      <c r="B21" s="59">
        <v>1</v>
      </c>
      <c r="C21" s="59" t="s">
        <v>22</v>
      </c>
      <c r="D21" s="480">
        <v>1570</v>
      </c>
      <c r="E21" s="75" t="s">
        <v>821</v>
      </c>
      <c r="F21" s="59" t="s">
        <v>374</v>
      </c>
      <c r="G21" s="59" t="s">
        <v>375</v>
      </c>
      <c r="H21" s="78">
        <v>3</v>
      </c>
      <c r="I21" s="78" t="s">
        <v>37</v>
      </c>
      <c r="J21" s="75">
        <v>6.28</v>
      </c>
      <c r="K21" s="59" t="s">
        <v>39</v>
      </c>
      <c r="L21" s="59" t="s">
        <v>46</v>
      </c>
      <c r="M21" s="64"/>
      <c r="O21" s="1">
        <f t="shared" si="1"/>
        <v>15.7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5">
        <f t="shared" si="0"/>
        <v>16</v>
      </c>
      <c r="B22" s="66">
        <v>1</v>
      </c>
      <c r="C22" s="66" t="s">
        <v>22</v>
      </c>
      <c r="D22" s="479">
        <v>1572</v>
      </c>
      <c r="E22" s="73">
        <v>0.7</v>
      </c>
      <c r="F22" s="131" t="s">
        <v>376</v>
      </c>
      <c r="G22" s="131" t="s">
        <v>377</v>
      </c>
      <c r="H22" s="162">
        <v>3</v>
      </c>
      <c r="I22" s="70" t="s">
        <v>29</v>
      </c>
      <c r="J22" s="73" t="s">
        <v>297</v>
      </c>
      <c r="K22" s="131" t="s">
        <v>298</v>
      </c>
      <c r="L22" s="131" t="s">
        <v>718</v>
      </c>
      <c r="M22" s="71"/>
      <c r="O22" s="1">
        <f>D22/100</f>
        <v>15.72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44">
        <f t="shared" si="0"/>
        <v>17</v>
      </c>
      <c r="B23" s="45">
        <v>1</v>
      </c>
      <c r="C23" s="45" t="s">
        <v>22</v>
      </c>
      <c r="D23" s="476">
        <v>1576</v>
      </c>
      <c r="E23" s="53">
        <v>1.1</v>
      </c>
      <c r="F23" s="45" t="s">
        <v>378</v>
      </c>
      <c r="G23" s="45" t="s">
        <v>372</v>
      </c>
      <c r="H23" s="56">
        <v>3</v>
      </c>
      <c r="I23" s="56" t="s">
        <v>37</v>
      </c>
      <c r="J23" s="53">
        <v>6.28</v>
      </c>
      <c r="K23" s="45" t="s">
        <v>48</v>
      </c>
      <c r="L23" s="45" t="s">
        <v>37</v>
      </c>
      <c r="M23" s="52"/>
      <c r="O23" s="1">
        <f>D23/100</f>
        <v>15.76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44">
        <f t="shared" si="0"/>
        <v>18</v>
      </c>
      <c r="B24" s="45">
        <v>1</v>
      </c>
      <c r="C24" s="45" t="s">
        <v>22</v>
      </c>
      <c r="D24" s="476">
        <v>1577</v>
      </c>
      <c r="E24" s="53">
        <v>0.6</v>
      </c>
      <c r="F24" s="45" t="s">
        <v>379</v>
      </c>
      <c r="G24" s="45" t="s">
        <v>380</v>
      </c>
      <c r="H24" s="56">
        <v>3</v>
      </c>
      <c r="I24" s="56" t="s">
        <v>85</v>
      </c>
      <c r="J24" s="53">
        <v>8.07</v>
      </c>
      <c r="K24" s="45" t="s">
        <v>73</v>
      </c>
      <c r="L24" s="45" t="s">
        <v>78</v>
      </c>
      <c r="M24" s="52"/>
      <c r="O24" s="1">
        <f>D24/100</f>
        <v>15.77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44">
        <f t="shared" si="0"/>
        <v>19</v>
      </c>
      <c r="B25" s="45">
        <v>1</v>
      </c>
      <c r="C25" s="45" t="s">
        <v>22</v>
      </c>
      <c r="D25" s="476">
        <v>1586</v>
      </c>
      <c r="E25" s="53">
        <v>0.7</v>
      </c>
      <c r="F25" s="45" t="s">
        <v>810</v>
      </c>
      <c r="G25" s="45" t="s">
        <v>57</v>
      </c>
      <c r="H25" s="56">
        <v>3</v>
      </c>
      <c r="I25" s="56" t="s">
        <v>29</v>
      </c>
      <c r="J25" s="53" t="s">
        <v>297</v>
      </c>
      <c r="K25" s="45" t="s">
        <v>298</v>
      </c>
      <c r="L25" s="45" t="s">
        <v>697</v>
      </c>
      <c r="M25" s="52"/>
      <c r="O25" s="1">
        <f>D25/100</f>
        <v>15.86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169">
        <f t="shared" si="0"/>
        <v>20</v>
      </c>
      <c r="B26" s="170">
        <v>1</v>
      </c>
      <c r="C26" s="170" t="s">
        <v>84</v>
      </c>
      <c r="D26" s="487">
        <v>1590</v>
      </c>
      <c r="E26" s="171" t="s">
        <v>719</v>
      </c>
      <c r="F26" s="170" t="s">
        <v>381</v>
      </c>
      <c r="G26" s="170" t="s">
        <v>375</v>
      </c>
      <c r="H26" s="173">
        <v>3</v>
      </c>
      <c r="I26" s="173" t="s">
        <v>37</v>
      </c>
      <c r="J26" s="171">
        <v>6.28</v>
      </c>
      <c r="K26" s="170" t="s">
        <v>39</v>
      </c>
      <c r="L26" s="170" t="s">
        <v>46</v>
      </c>
      <c r="M26" s="175"/>
      <c r="O26" s="1">
        <f>D26/100</f>
        <v>15.9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143"/>
      <c r="B27" s="143"/>
      <c r="C27" s="143"/>
      <c r="D27" s="143"/>
      <c r="E27" s="143"/>
      <c r="F27" s="143"/>
      <c r="G27" s="143"/>
      <c r="H27" s="176"/>
      <c r="I27" s="176"/>
      <c r="J27" s="143"/>
      <c r="K27" s="143"/>
      <c r="L27" s="143"/>
      <c r="M27" s="143"/>
    </row>
  </sheetData>
  <mergeCells count="9">
    <mergeCell ref="A1:J1"/>
    <mergeCell ref="D3:E3"/>
    <mergeCell ref="G3:H3"/>
    <mergeCell ref="I3:J3"/>
    <mergeCell ref="L3:M3"/>
    <mergeCell ref="D4:E4"/>
    <mergeCell ref="G4:H4"/>
    <mergeCell ref="I4:J4"/>
    <mergeCell ref="L4:M4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SheetLayoutView="100" workbookViewId="0" topLeftCell="A1">
      <selection activeCell="H23" sqref="H23"/>
    </sheetView>
  </sheetViews>
  <sheetFormatPr defaultColWidth="8.88671875" defaultRowHeight="15"/>
  <cols>
    <col min="1" max="1" width="3.99609375" style="99" bestFit="1" customWidth="1"/>
    <col min="2" max="2" width="4.88671875" style="99" hidden="1" customWidth="1"/>
    <col min="3" max="3" width="8.3359375" style="99" hidden="1" customWidth="1"/>
    <col min="4" max="4" width="3.10546875" style="99" hidden="1" customWidth="1"/>
    <col min="5" max="5" width="2.21484375" style="99" hidden="1" customWidth="1"/>
    <col min="6" max="6" width="6.5546875" style="99" bestFit="1" customWidth="1"/>
    <col min="7" max="7" width="7.99609375" style="99" bestFit="1" customWidth="1"/>
    <col min="8" max="8" width="4.6640625" style="100" bestFit="1" customWidth="1"/>
    <col min="9" max="9" width="6.3359375" style="99" customWidth="1"/>
    <col min="10" max="10" width="4.6640625" style="99" bestFit="1" customWidth="1"/>
    <col min="11" max="11" width="6.3359375" style="99" bestFit="1" customWidth="1"/>
    <col min="12" max="12" width="4.6640625" style="99" bestFit="1" customWidth="1"/>
    <col min="13" max="13" width="6.3359375" style="99" bestFit="1" customWidth="1"/>
    <col min="14" max="14" width="4.6640625" style="99" bestFit="1" customWidth="1"/>
    <col min="15" max="15" width="6.3359375" style="99" bestFit="1" customWidth="1"/>
    <col min="16" max="16" width="4.6640625" style="99" bestFit="1" customWidth="1"/>
    <col min="17" max="17" width="5.77734375" style="99" bestFit="1" customWidth="1"/>
    <col min="18" max="18" width="12.21484375" style="99" customWidth="1"/>
    <col min="19" max="19" width="6.5546875" style="99" bestFit="1" customWidth="1"/>
    <col min="20" max="20" width="4.6640625" style="99" customWidth="1"/>
    <col min="21" max="21" width="5.77734375" style="2" hidden="1" customWidth="1"/>
    <col min="22" max="16384" width="8.88671875" style="2" customWidth="1"/>
  </cols>
  <sheetData>
    <row r="1" spans="1:21" ht="13.5">
      <c r="A1" s="440" t="s">
        <v>621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22"/>
      <c r="T1" s="22"/>
      <c r="U1" s="1"/>
    </row>
    <row r="2" spans="1:21" ht="14.25" thickBot="1">
      <c r="A2" s="22"/>
      <c r="B2" s="22"/>
      <c r="C2" s="22"/>
      <c r="D2" s="22"/>
      <c r="E2" s="22"/>
      <c r="F2" s="259"/>
      <c r="G2" s="22"/>
      <c r="H2" s="20"/>
      <c r="I2" s="22"/>
      <c r="J2" s="22"/>
      <c r="K2" s="22"/>
      <c r="L2" s="22"/>
      <c r="M2" s="22"/>
      <c r="N2" s="22"/>
      <c r="O2" s="22"/>
      <c r="P2" s="22"/>
      <c r="Q2" s="102"/>
      <c r="R2" s="22"/>
      <c r="S2" s="22"/>
      <c r="T2" s="22"/>
      <c r="U2" s="1"/>
    </row>
    <row r="3" spans="1:21" ht="15.75" customHeight="1">
      <c r="A3" s="22"/>
      <c r="B3" s="22"/>
      <c r="C3" s="22"/>
      <c r="D3" s="22"/>
      <c r="E3" s="22"/>
      <c r="F3" s="260"/>
      <c r="G3" s="457" t="s">
        <v>826</v>
      </c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9"/>
      <c r="S3" s="22"/>
      <c r="T3" s="22"/>
      <c r="U3" s="1"/>
    </row>
    <row r="4" spans="1:21" ht="15.75" customHeight="1" thickBot="1">
      <c r="A4" s="22"/>
      <c r="B4" s="22"/>
      <c r="C4" s="22"/>
      <c r="D4" s="22"/>
      <c r="E4" s="22"/>
      <c r="F4" s="260"/>
      <c r="G4" s="430" t="s">
        <v>811</v>
      </c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2"/>
      <c r="S4" s="22"/>
      <c r="T4" s="22"/>
      <c r="U4" s="1"/>
    </row>
    <row r="5" spans="1:21" ht="14.25" thickBot="1">
      <c r="A5" s="22"/>
      <c r="B5" s="22"/>
      <c r="C5" s="22"/>
      <c r="D5" s="22"/>
      <c r="E5" s="22"/>
      <c r="F5" s="259"/>
      <c r="G5" s="22"/>
      <c r="H5" s="20"/>
      <c r="I5" s="22"/>
      <c r="J5" s="22"/>
      <c r="K5" s="22"/>
      <c r="L5" s="22"/>
      <c r="M5" s="22"/>
      <c r="N5" s="22"/>
      <c r="O5" s="22"/>
      <c r="P5" s="22"/>
      <c r="Q5" s="102"/>
      <c r="R5" s="22"/>
      <c r="S5" s="22"/>
      <c r="T5" s="22"/>
      <c r="U5" s="1"/>
    </row>
    <row r="6" spans="1:21" s="4" customFormat="1" ht="14.25" thickBot="1">
      <c r="A6" s="262" t="s">
        <v>12</v>
      </c>
      <c r="B6" s="263" t="s">
        <v>13</v>
      </c>
      <c r="C6" s="263" t="s">
        <v>14</v>
      </c>
      <c r="D6" s="263"/>
      <c r="E6" s="263"/>
      <c r="F6" s="263" t="s">
        <v>25</v>
      </c>
      <c r="G6" s="263" t="s">
        <v>141</v>
      </c>
      <c r="H6" s="263" t="s">
        <v>28</v>
      </c>
      <c r="I6" s="263" t="s">
        <v>157</v>
      </c>
      <c r="J6" s="263" t="s">
        <v>142</v>
      </c>
      <c r="K6" s="263" t="s">
        <v>154</v>
      </c>
      <c r="L6" s="263" t="s">
        <v>142</v>
      </c>
      <c r="M6" s="263" t="s">
        <v>155</v>
      </c>
      <c r="N6" s="263" t="s">
        <v>142</v>
      </c>
      <c r="O6" s="263" t="s">
        <v>156</v>
      </c>
      <c r="P6" s="263" t="s">
        <v>142</v>
      </c>
      <c r="Q6" s="264" t="s">
        <v>30</v>
      </c>
      <c r="R6" s="263" t="s">
        <v>143</v>
      </c>
      <c r="S6" s="263" t="s">
        <v>31</v>
      </c>
      <c r="T6" s="265" t="s">
        <v>32</v>
      </c>
      <c r="U6" s="15" t="s">
        <v>32</v>
      </c>
    </row>
    <row r="7" spans="1:21" ht="13.5">
      <c r="A7" s="266">
        <f aca="true" t="shared" si="0" ref="A7:A26">RANK(U7,$U$7:$U$89,1)</f>
        <v>1</v>
      </c>
      <c r="B7" s="267">
        <f>RANK(U7,$U$7:$U$26,1)</f>
        <v>1</v>
      </c>
      <c r="C7" s="267" t="s">
        <v>721</v>
      </c>
      <c r="D7" s="268"/>
      <c r="E7" s="268"/>
      <c r="F7" s="506">
        <v>4395</v>
      </c>
      <c r="G7" s="267" t="s">
        <v>7</v>
      </c>
      <c r="H7" s="269" t="s">
        <v>37</v>
      </c>
      <c r="I7" s="267" t="s">
        <v>8</v>
      </c>
      <c r="J7" s="269">
        <v>3</v>
      </c>
      <c r="K7" s="267" t="s">
        <v>9</v>
      </c>
      <c r="L7" s="269" t="s">
        <v>1</v>
      </c>
      <c r="M7" s="267" t="s">
        <v>10</v>
      </c>
      <c r="N7" s="269" t="s">
        <v>1</v>
      </c>
      <c r="O7" s="267" t="s">
        <v>11</v>
      </c>
      <c r="P7" s="269" t="s">
        <v>1</v>
      </c>
      <c r="Q7" s="270">
        <v>8.21</v>
      </c>
      <c r="R7" s="267" t="s">
        <v>236</v>
      </c>
      <c r="S7" s="271" t="s">
        <v>211</v>
      </c>
      <c r="T7" s="272"/>
      <c r="U7" s="16">
        <f aca="true" t="shared" si="1" ref="U7:U26">IF(LEN(F7)=4,F7/100,F7/10)</f>
        <v>43.95</v>
      </c>
    </row>
    <row r="8" spans="1:21" ht="13.5">
      <c r="A8" s="273">
        <f t="shared" si="0"/>
        <v>2</v>
      </c>
      <c r="B8" s="274">
        <f>RANK(U8,$U$7:$U$26,1)</f>
        <v>2</v>
      </c>
      <c r="C8" s="274" t="s">
        <v>732</v>
      </c>
      <c r="D8" s="275">
        <v>1</v>
      </c>
      <c r="E8" s="274" t="s">
        <v>144</v>
      </c>
      <c r="F8" s="507">
        <v>4399</v>
      </c>
      <c r="G8" s="274" t="s">
        <v>164</v>
      </c>
      <c r="H8" s="276" t="s">
        <v>87</v>
      </c>
      <c r="I8" s="274" t="s">
        <v>530</v>
      </c>
      <c r="J8" s="276">
        <v>3</v>
      </c>
      <c r="K8" s="274" t="s">
        <v>531</v>
      </c>
      <c r="L8" s="276">
        <v>3</v>
      </c>
      <c r="M8" s="274" t="s">
        <v>532</v>
      </c>
      <c r="N8" s="276">
        <v>3</v>
      </c>
      <c r="O8" s="274" t="s">
        <v>533</v>
      </c>
      <c r="P8" s="276">
        <v>3</v>
      </c>
      <c r="Q8" s="277">
        <v>7.16</v>
      </c>
      <c r="R8" s="274" t="s">
        <v>534</v>
      </c>
      <c r="S8" s="278" t="s">
        <v>535</v>
      </c>
      <c r="T8" s="279"/>
      <c r="U8" s="16">
        <f t="shared" si="1"/>
        <v>43.99</v>
      </c>
    </row>
    <row r="9" spans="1:21" ht="13.5">
      <c r="A9" s="273">
        <f t="shared" si="0"/>
        <v>3</v>
      </c>
      <c r="B9" s="280"/>
      <c r="C9" s="280"/>
      <c r="D9" s="280"/>
      <c r="E9" s="280"/>
      <c r="F9" s="507">
        <v>4422</v>
      </c>
      <c r="G9" s="274" t="s">
        <v>216</v>
      </c>
      <c r="H9" s="276" t="s">
        <v>87</v>
      </c>
      <c r="I9" s="274" t="s">
        <v>536</v>
      </c>
      <c r="J9" s="276">
        <v>3</v>
      </c>
      <c r="K9" s="274" t="s">
        <v>537</v>
      </c>
      <c r="L9" s="276">
        <v>3</v>
      </c>
      <c r="M9" s="274" t="s">
        <v>538</v>
      </c>
      <c r="N9" s="276">
        <v>2</v>
      </c>
      <c r="O9" s="274" t="s">
        <v>539</v>
      </c>
      <c r="P9" s="276">
        <v>3</v>
      </c>
      <c r="Q9" s="277">
        <v>7.01</v>
      </c>
      <c r="R9" s="274" t="s">
        <v>82</v>
      </c>
      <c r="S9" s="274" t="s">
        <v>78</v>
      </c>
      <c r="T9" s="279"/>
      <c r="U9" s="16">
        <f t="shared" si="1"/>
        <v>44.22</v>
      </c>
    </row>
    <row r="10" spans="1:21" ht="13.5">
      <c r="A10" s="273">
        <f t="shared" si="0"/>
        <v>4</v>
      </c>
      <c r="B10" s="280"/>
      <c r="C10" s="280"/>
      <c r="D10" s="280"/>
      <c r="E10" s="280"/>
      <c r="F10" s="507">
        <v>4441</v>
      </c>
      <c r="G10" s="274" t="s">
        <v>722</v>
      </c>
      <c r="H10" s="276" t="s">
        <v>177</v>
      </c>
      <c r="I10" s="274" t="s">
        <v>540</v>
      </c>
      <c r="J10" s="276">
        <v>3</v>
      </c>
      <c r="K10" s="274" t="s">
        <v>541</v>
      </c>
      <c r="L10" s="276">
        <v>3</v>
      </c>
      <c r="M10" s="274" t="s">
        <v>542</v>
      </c>
      <c r="N10" s="276">
        <v>3</v>
      </c>
      <c r="O10" s="274" t="s">
        <v>543</v>
      </c>
      <c r="P10" s="276">
        <v>2</v>
      </c>
      <c r="Q10" s="277">
        <v>8.21</v>
      </c>
      <c r="R10" s="274" t="s">
        <v>236</v>
      </c>
      <c r="S10" s="274" t="s">
        <v>628</v>
      </c>
      <c r="T10" s="279"/>
      <c r="U10" s="16">
        <f t="shared" si="1"/>
        <v>44.41</v>
      </c>
    </row>
    <row r="11" spans="1:21" ht="13.5">
      <c r="A11" s="281">
        <f t="shared" si="0"/>
        <v>5</v>
      </c>
      <c r="B11" s="282"/>
      <c r="C11" s="282"/>
      <c r="D11" s="282"/>
      <c r="E11" s="282"/>
      <c r="F11" s="508">
        <v>4447</v>
      </c>
      <c r="G11" s="284" t="s">
        <v>164</v>
      </c>
      <c r="H11" s="283" t="s">
        <v>87</v>
      </c>
      <c r="I11" s="284" t="s">
        <v>530</v>
      </c>
      <c r="J11" s="283">
        <v>3</v>
      </c>
      <c r="K11" s="284" t="s">
        <v>544</v>
      </c>
      <c r="L11" s="283">
        <v>3</v>
      </c>
      <c r="M11" s="284" t="s">
        <v>532</v>
      </c>
      <c r="N11" s="283">
        <v>3</v>
      </c>
      <c r="O11" s="284" t="s">
        <v>533</v>
      </c>
      <c r="P11" s="283">
        <v>3</v>
      </c>
      <c r="Q11" s="285">
        <v>8.07</v>
      </c>
      <c r="R11" s="284" t="s">
        <v>545</v>
      </c>
      <c r="S11" s="284" t="s">
        <v>78</v>
      </c>
      <c r="T11" s="286"/>
      <c r="U11" s="16">
        <f t="shared" si="1"/>
        <v>44.47</v>
      </c>
    </row>
    <row r="12" spans="1:21" ht="13.5">
      <c r="A12" s="287">
        <f t="shared" si="0"/>
        <v>6</v>
      </c>
      <c r="B12" s="288"/>
      <c r="C12" s="288"/>
      <c r="D12" s="289"/>
      <c r="E12" s="288"/>
      <c r="F12" s="509">
        <v>4461</v>
      </c>
      <c r="G12" s="288" t="s">
        <v>216</v>
      </c>
      <c r="H12" s="290" t="s">
        <v>87</v>
      </c>
      <c r="I12" s="288" t="s">
        <v>538</v>
      </c>
      <c r="J12" s="290">
        <v>2</v>
      </c>
      <c r="K12" s="288" t="s">
        <v>537</v>
      </c>
      <c r="L12" s="290">
        <v>3</v>
      </c>
      <c r="M12" s="288" t="s">
        <v>546</v>
      </c>
      <c r="N12" s="290">
        <v>3</v>
      </c>
      <c r="O12" s="288" t="s">
        <v>536</v>
      </c>
      <c r="P12" s="290">
        <v>3</v>
      </c>
      <c r="Q12" s="291">
        <v>8.07</v>
      </c>
      <c r="R12" s="288" t="s">
        <v>545</v>
      </c>
      <c r="S12" s="288" t="s">
        <v>78</v>
      </c>
      <c r="T12" s="292"/>
      <c r="U12" s="16">
        <f t="shared" si="1"/>
        <v>44.61</v>
      </c>
    </row>
    <row r="13" spans="1:21" ht="13.5">
      <c r="A13" s="273">
        <f t="shared" si="0"/>
        <v>7</v>
      </c>
      <c r="B13" s="274"/>
      <c r="C13" s="274"/>
      <c r="D13" s="275"/>
      <c r="E13" s="274"/>
      <c r="F13" s="507">
        <v>4470</v>
      </c>
      <c r="G13" s="274" t="s">
        <v>216</v>
      </c>
      <c r="H13" s="276" t="s">
        <v>87</v>
      </c>
      <c r="I13" s="274" t="s">
        <v>536</v>
      </c>
      <c r="J13" s="276">
        <v>3</v>
      </c>
      <c r="K13" s="274" t="s">
        <v>537</v>
      </c>
      <c r="L13" s="276">
        <v>3</v>
      </c>
      <c r="M13" s="274" t="s">
        <v>546</v>
      </c>
      <c r="N13" s="276">
        <v>3</v>
      </c>
      <c r="O13" s="274" t="s">
        <v>539</v>
      </c>
      <c r="P13" s="276">
        <v>3</v>
      </c>
      <c r="Q13" s="277">
        <v>8.07</v>
      </c>
      <c r="R13" s="274" t="s">
        <v>545</v>
      </c>
      <c r="S13" s="274" t="s">
        <v>78</v>
      </c>
      <c r="T13" s="279"/>
      <c r="U13" s="16">
        <f t="shared" si="1"/>
        <v>44.7</v>
      </c>
    </row>
    <row r="14" spans="1:21" ht="13.5">
      <c r="A14" s="273">
        <f t="shared" si="0"/>
        <v>8</v>
      </c>
      <c r="B14" s="274"/>
      <c r="C14" s="274"/>
      <c r="D14" s="275"/>
      <c r="E14" s="274"/>
      <c r="F14" s="507">
        <v>4482</v>
      </c>
      <c r="G14" s="274" t="s">
        <v>377</v>
      </c>
      <c r="H14" s="276" t="s">
        <v>29</v>
      </c>
      <c r="I14" s="274" t="s">
        <v>723</v>
      </c>
      <c r="J14" s="276">
        <v>2</v>
      </c>
      <c r="K14" s="274" t="s">
        <v>724</v>
      </c>
      <c r="L14" s="276">
        <v>3</v>
      </c>
      <c r="M14" s="274" t="s">
        <v>725</v>
      </c>
      <c r="N14" s="276">
        <v>3</v>
      </c>
      <c r="O14" s="274" t="s">
        <v>726</v>
      </c>
      <c r="P14" s="276">
        <v>3</v>
      </c>
      <c r="Q14" s="277" t="s">
        <v>547</v>
      </c>
      <c r="R14" s="274" t="s">
        <v>236</v>
      </c>
      <c r="S14" s="274" t="s">
        <v>643</v>
      </c>
      <c r="T14" s="279"/>
      <c r="U14" s="16">
        <f t="shared" si="1"/>
        <v>44.82</v>
      </c>
    </row>
    <row r="15" spans="1:21" ht="13.5">
      <c r="A15" s="273">
        <f t="shared" si="0"/>
        <v>9</v>
      </c>
      <c r="B15" s="274"/>
      <c r="C15" s="274"/>
      <c r="D15" s="275"/>
      <c r="E15" s="274"/>
      <c r="F15" s="507">
        <v>4490</v>
      </c>
      <c r="G15" s="274" t="s">
        <v>548</v>
      </c>
      <c r="H15" s="276" t="s">
        <v>87</v>
      </c>
      <c r="I15" s="274" t="s">
        <v>549</v>
      </c>
      <c r="J15" s="276">
        <v>3</v>
      </c>
      <c r="K15" s="274" t="s">
        <v>550</v>
      </c>
      <c r="L15" s="276">
        <v>3</v>
      </c>
      <c r="M15" s="274" t="s">
        <v>551</v>
      </c>
      <c r="N15" s="276">
        <v>3</v>
      </c>
      <c r="O15" s="274" t="s">
        <v>552</v>
      </c>
      <c r="P15" s="276">
        <v>3</v>
      </c>
      <c r="Q15" s="277">
        <v>7.01</v>
      </c>
      <c r="R15" s="274" t="s">
        <v>82</v>
      </c>
      <c r="S15" s="274" t="s">
        <v>78</v>
      </c>
      <c r="T15" s="279"/>
      <c r="U15" s="16">
        <f t="shared" si="1"/>
        <v>44.9</v>
      </c>
    </row>
    <row r="16" spans="1:21" ht="13.5">
      <c r="A16" s="293">
        <f t="shared" si="0"/>
        <v>10</v>
      </c>
      <c r="B16" s="294">
        <f>RANK(U16,$U$7:$U$26,1)</f>
        <v>10</v>
      </c>
      <c r="C16" s="294" t="s">
        <v>727</v>
      </c>
      <c r="D16" s="294"/>
      <c r="E16" s="294"/>
      <c r="F16" s="510">
        <v>4509</v>
      </c>
      <c r="G16" s="294" t="s">
        <v>164</v>
      </c>
      <c r="H16" s="295" t="s">
        <v>87</v>
      </c>
      <c r="I16" s="294" t="s">
        <v>530</v>
      </c>
      <c r="J16" s="295">
        <v>3</v>
      </c>
      <c r="K16" s="294" t="s">
        <v>544</v>
      </c>
      <c r="L16" s="295">
        <v>3</v>
      </c>
      <c r="M16" s="294" t="s">
        <v>532</v>
      </c>
      <c r="N16" s="295">
        <v>3</v>
      </c>
      <c r="O16" s="294" t="s">
        <v>531</v>
      </c>
      <c r="P16" s="295">
        <v>3</v>
      </c>
      <c r="Q16" s="296">
        <v>7.01</v>
      </c>
      <c r="R16" s="294" t="s">
        <v>82</v>
      </c>
      <c r="S16" s="297" t="s">
        <v>78</v>
      </c>
      <c r="T16" s="298"/>
      <c r="U16" s="16">
        <f t="shared" si="1"/>
        <v>45.09</v>
      </c>
    </row>
    <row r="17" spans="1:21" ht="13.5">
      <c r="A17" s="287">
        <f t="shared" si="0"/>
        <v>10</v>
      </c>
      <c r="B17" s="288">
        <f>RANK(U17,$U$7:$U$26,1)</f>
        <v>10</v>
      </c>
      <c r="C17" s="288" t="s">
        <v>727</v>
      </c>
      <c r="D17" s="289"/>
      <c r="E17" s="288"/>
      <c r="F17" s="509">
        <v>4509</v>
      </c>
      <c r="G17" s="288" t="s">
        <v>3</v>
      </c>
      <c r="H17" s="290" t="s">
        <v>37</v>
      </c>
      <c r="I17" s="288" t="s">
        <v>553</v>
      </c>
      <c r="J17" s="290">
        <v>3</v>
      </c>
      <c r="K17" s="288" t="s">
        <v>4</v>
      </c>
      <c r="L17" s="290" t="s">
        <v>1</v>
      </c>
      <c r="M17" s="288" t="s">
        <v>554</v>
      </c>
      <c r="N17" s="290" t="s">
        <v>0</v>
      </c>
      <c r="O17" s="288" t="s">
        <v>5</v>
      </c>
      <c r="P17" s="290" t="s">
        <v>1</v>
      </c>
      <c r="Q17" s="291">
        <v>7.27</v>
      </c>
      <c r="R17" s="288" t="s">
        <v>38</v>
      </c>
      <c r="S17" s="288" t="s">
        <v>42</v>
      </c>
      <c r="T17" s="292"/>
      <c r="U17" s="16">
        <f t="shared" si="1"/>
        <v>45.09</v>
      </c>
    </row>
    <row r="18" spans="1:21" ht="13.5">
      <c r="A18" s="273">
        <f t="shared" si="0"/>
        <v>12</v>
      </c>
      <c r="B18" s="274"/>
      <c r="C18" s="274"/>
      <c r="D18" s="275"/>
      <c r="E18" s="274"/>
      <c r="F18" s="507">
        <v>4516</v>
      </c>
      <c r="G18" s="274" t="s">
        <v>186</v>
      </c>
      <c r="H18" s="276" t="s">
        <v>37</v>
      </c>
      <c r="I18" s="274" t="s">
        <v>555</v>
      </c>
      <c r="J18" s="276">
        <v>3</v>
      </c>
      <c r="K18" s="274" t="s">
        <v>2</v>
      </c>
      <c r="L18" s="276" t="s">
        <v>0</v>
      </c>
      <c r="M18" s="274" t="s">
        <v>556</v>
      </c>
      <c r="N18" s="276" t="s">
        <v>1</v>
      </c>
      <c r="O18" s="274" t="s">
        <v>557</v>
      </c>
      <c r="P18" s="276" t="s">
        <v>1</v>
      </c>
      <c r="Q18" s="277">
        <v>8.07</v>
      </c>
      <c r="R18" s="274" t="s">
        <v>545</v>
      </c>
      <c r="S18" s="274" t="s">
        <v>238</v>
      </c>
      <c r="T18" s="279"/>
      <c r="U18" s="16">
        <f t="shared" si="1"/>
        <v>45.16</v>
      </c>
    </row>
    <row r="19" spans="1:21" ht="13.5">
      <c r="A19" s="273">
        <f t="shared" si="0"/>
        <v>13</v>
      </c>
      <c r="B19" s="274"/>
      <c r="C19" s="274" t="s">
        <v>728</v>
      </c>
      <c r="D19" s="275">
        <v>1</v>
      </c>
      <c r="E19" s="274" t="s">
        <v>144</v>
      </c>
      <c r="F19" s="507">
        <v>4521</v>
      </c>
      <c r="G19" s="274" t="s">
        <v>363</v>
      </c>
      <c r="H19" s="276" t="s">
        <v>37</v>
      </c>
      <c r="I19" s="274" t="s">
        <v>558</v>
      </c>
      <c r="J19" s="276">
        <v>3</v>
      </c>
      <c r="K19" s="274" t="s">
        <v>559</v>
      </c>
      <c r="L19" s="276" t="s">
        <v>1</v>
      </c>
      <c r="M19" s="274" t="s">
        <v>560</v>
      </c>
      <c r="N19" s="276" t="s">
        <v>1</v>
      </c>
      <c r="O19" s="274" t="s">
        <v>561</v>
      </c>
      <c r="P19" s="276" t="s">
        <v>1</v>
      </c>
      <c r="Q19" s="277">
        <v>7.13</v>
      </c>
      <c r="R19" s="274" t="s">
        <v>442</v>
      </c>
      <c r="S19" s="274" t="s">
        <v>729</v>
      </c>
      <c r="T19" s="279"/>
      <c r="U19" s="16">
        <f t="shared" si="1"/>
        <v>45.21</v>
      </c>
    </row>
    <row r="20" spans="1:21" ht="13.5">
      <c r="A20" s="273">
        <f t="shared" si="0"/>
        <v>14</v>
      </c>
      <c r="B20" s="274"/>
      <c r="C20" s="274"/>
      <c r="D20" s="275"/>
      <c r="E20" s="274"/>
      <c r="F20" s="507">
        <v>4536</v>
      </c>
      <c r="G20" s="274" t="s">
        <v>151</v>
      </c>
      <c r="H20" s="276" t="s">
        <v>37</v>
      </c>
      <c r="I20" s="274" t="s">
        <v>562</v>
      </c>
      <c r="J20" s="276">
        <v>3</v>
      </c>
      <c r="K20" s="274" t="s">
        <v>563</v>
      </c>
      <c r="L20" s="276" t="s">
        <v>1</v>
      </c>
      <c r="M20" s="274" t="s">
        <v>564</v>
      </c>
      <c r="N20" s="276" t="s">
        <v>0</v>
      </c>
      <c r="O20" s="274" t="s">
        <v>565</v>
      </c>
      <c r="P20" s="276" t="s">
        <v>1</v>
      </c>
      <c r="Q20" s="277">
        <v>7.27</v>
      </c>
      <c r="R20" s="274" t="s">
        <v>38</v>
      </c>
      <c r="S20" s="274" t="s">
        <v>42</v>
      </c>
      <c r="T20" s="279"/>
      <c r="U20" s="16">
        <f t="shared" si="1"/>
        <v>45.36</v>
      </c>
    </row>
    <row r="21" spans="1:21" ht="13.5">
      <c r="A21" s="293">
        <f t="shared" si="0"/>
        <v>15</v>
      </c>
      <c r="B21" s="294">
        <f>RANK(U21,$U$7:$U$26,1)</f>
        <v>15</v>
      </c>
      <c r="C21" s="294" t="s">
        <v>730</v>
      </c>
      <c r="D21" s="299">
        <v>1</v>
      </c>
      <c r="E21" s="294" t="s">
        <v>144</v>
      </c>
      <c r="F21" s="510">
        <v>4539</v>
      </c>
      <c r="G21" s="294" t="s">
        <v>216</v>
      </c>
      <c r="H21" s="295" t="s">
        <v>87</v>
      </c>
      <c r="I21" s="294" t="s">
        <v>538</v>
      </c>
      <c r="J21" s="295">
        <v>2</v>
      </c>
      <c r="K21" s="294" t="s">
        <v>537</v>
      </c>
      <c r="L21" s="295">
        <v>3</v>
      </c>
      <c r="M21" s="294" t="s">
        <v>546</v>
      </c>
      <c r="N21" s="295">
        <v>3</v>
      </c>
      <c r="O21" s="294" t="s">
        <v>539</v>
      </c>
      <c r="P21" s="295">
        <v>3</v>
      </c>
      <c r="Q21" s="296">
        <v>5.03</v>
      </c>
      <c r="R21" s="294" t="s">
        <v>566</v>
      </c>
      <c r="S21" s="297" t="s">
        <v>165</v>
      </c>
      <c r="T21" s="298"/>
      <c r="U21" s="16">
        <f t="shared" si="1"/>
        <v>45.39</v>
      </c>
    </row>
    <row r="22" spans="1:21" ht="13.5">
      <c r="A22" s="287">
        <f t="shared" si="0"/>
        <v>16</v>
      </c>
      <c r="B22" s="288">
        <v>1</v>
      </c>
      <c r="C22" s="288" t="s">
        <v>145</v>
      </c>
      <c r="D22" s="289">
        <v>1</v>
      </c>
      <c r="E22" s="288" t="s">
        <v>144</v>
      </c>
      <c r="F22" s="509">
        <v>4552</v>
      </c>
      <c r="G22" s="288" t="s">
        <v>567</v>
      </c>
      <c r="H22" s="290" t="s">
        <v>87</v>
      </c>
      <c r="I22" s="429" t="s">
        <v>822</v>
      </c>
      <c r="J22" s="290">
        <v>3</v>
      </c>
      <c r="K22" s="288" t="s">
        <v>568</v>
      </c>
      <c r="L22" s="290">
        <v>3</v>
      </c>
      <c r="M22" s="429" t="s">
        <v>823</v>
      </c>
      <c r="N22" s="290">
        <v>3</v>
      </c>
      <c r="O22" s="288" t="s">
        <v>569</v>
      </c>
      <c r="P22" s="290">
        <v>3</v>
      </c>
      <c r="Q22" s="291">
        <v>7.01</v>
      </c>
      <c r="R22" s="288" t="s">
        <v>82</v>
      </c>
      <c r="S22" s="288" t="s">
        <v>78</v>
      </c>
      <c r="T22" s="292"/>
      <c r="U22" s="16">
        <f t="shared" si="1"/>
        <v>45.52</v>
      </c>
    </row>
    <row r="23" spans="1:21" ht="13.5">
      <c r="A23" s="273">
        <f t="shared" si="0"/>
        <v>17</v>
      </c>
      <c r="B23" s="274">
        <v>1</v>
      </c>
      <c r="C23" s="274" t="s">
        <v>731</v>
      </c>
      <c r="D23" s="275">
        <v>1</v>
      </c>
      <c r="E23" s="274"/>
      <c r="F23" s="507">
        <v>4556</v>
      </c>
      <c r="G23" s="274" t="s">
        <v>186</v>
      </c>
      <c r="H23" s="276" t="s">
        <v>37</v>
      </c>
      <c r="I23" s="274" t="s">
        <v>557</v>
      </c>
      <c r="J23" s="276">
        <v>3</v>
      </c>
      <c r="K23" s="274" t="s">
        <v>555</v>
      </c>
      <c r="L23" s="276" t="s">
        <v>1</v>
      </c>
      <c r="M23" s="274" t="s">
        <v>556</v>
      </c>
      <c r="N23" s="276" t="s">
        <v>1</v>
      </c>
      <c r="O23" s="274" t="s">
        <v>570</v>
      </c>
      <c r="P23" s="276" t="s">
        <v>1</v>
      </c>
      <c r="Q23" s="277">
        <v>7.13</v>
      </c>
      <c r="R23" s="274" t="s">
        <v>442</v>
      </c>
      <c r="S23" s="274" t="s">
        <v>729</v>
      </c>
      <c r="T23" s="279"/>
      <c r="U23" s="16">
        <f t="shared" si="1"/>
        <v>45.56</v>
      </c>
    </row>
    <row r="24" spans="1:21" ht="13.5">
      <c r="A24" s="273">
        <f t="shared" si="0"/>
        <v>18</v>
      </c>
      <c r="B24" s="274"/>
      <c r="C24" s="274"/>
      <c r="D24" s="275"/>
      <c r="E24" s="274"/>
      <c r="F24" s="507">
        <v>4564</v>
      </c>
      <c r="G24" s="274" t="s">
        <v>375</v>
      </c>
      <c r="H24" s="276" t="s">
        <v>37</v>
      </c>
      <c r="I24" s="274" t="s">
        <v>571</v>
      </c>
      <c r="J24" s="276">
        <v>3</v>
      </c>
      <c r="K24" s="274" t="s">
        <v>572</v>
      </c>
      <c r="L24" s="276" t="s">
        <v>1</v>
      </c>
      <c r="M24" s="274" t="s">
        <v>10</v>
      </c>
      <c r="N24" s="276" t="s">
        <v>0</v>
      </c>
      <c r="O24" s="274" t="s">
        <v>573</v>
      </c>
      <c r="P24" s="276" t="s">
        <v>1</v>
      </c>
      <c r="Q24" s="277">
        <v>7.13</v>
      </c>
      <c r="R24" s="274" t="s">
        <v>442</v>
      </c>
      <c r="S24" s="274" t="s">
        <v>729</v>
      </c>
      <c r="T24" s="279"/>
      <c r="U24" s="16">
        <f t="shared" si="1"/>
        <v>45.64</v>
      </c>
    </row>
    <row r="25" spans="1:21" ht="13.5">
      <c r="A25" s="273">
        <f t="shared" si="0"/>
        <v>19</v>
      </c>
      <c r="B25" s="274"/>
      <c r="C25" s="274"/>
      <c r="D25" s="275"/>
      <c r="E25" s="274"/>
      <c r="F25" s="507">
        <v>4578</v>
      </c>
      <c r="G25" s="274" t="s">
        <v>574</v>
      </c>
      <c r="H25" s="276" t="s">
        <v>66</v>
      </c>
      <c r="I25" s="274" t="s">
        <v>575</v>
      </c>
      <c r="J25" s="276">
        <v>3</v>
      </c>
      <c r="K25" s="274" t="s">
        <v>576</v>
      </c>
      <c r="L25" s="276">
        <v>3</v>
      </c>
      <c r="M25" s="274" t="s">
        <v>577</v>
      </c>
      <c r="N25" s="276">
        <v>3</v>
      </c>
      <c r="O25" s="274" t="s">
        <v>578</v>
      </c>
      <c r="P25" s="276">
        <v>2</v>
      </c>
      <c r="Q25" s="277">
        <v>8.21</v>
      </c>
      <c r="R25" s="274" t="s">
        <v>236</v>
      </c>
      <c r="S25" s="274" t="s">
        <v>211</v>
      </c>
      <c r="T25" s="279"/>
      <c r="U25" s="16">
        <f t="shared" si="1"/>
        <v>45.78</v>
      </c>
    </row>
    <row r="26" spans="1:21" ht="13.5">
      <c r="A26" s="293">
        <f t="shared" si="0"/>
        <v>20</v>
      </c>
      <c r="B26" s="294">
        <f>RANK(U26,$U$7:$U$26,1)</f>
        <v>20</v>
      </c>
      <c r="C26" s="294" t="s">
        <v>732</v>
      </c>
      <c r="D26" s="299"/>
      <c r="E26" s="294"/>
      <c r="F26" s="510">
        <v>4595</v>
      </c>
      <c r="G26" s="294" t="s">
        <v>579</v>
      </c>
      <c r="H26" s="295" t="s">
        <v>37</v>
      </c>
      <c r="I26" s="294" t="s">
        <v>580</v>
      </c>
      <c r="J26" s="295">
        <v>3</v>
      </c>
      <c r="K26" s="294" t="s">
        <v>581</v>
      </c>
      <c r="L26" s="295" t="s">
        <v>1</v>
      </c>
      <c r="M26" s="294" t="s">
        <v>582</v>
      </c>
      <c r="N26" s="295" t="s">
        <v>0</v>
      </c>
      <c r="O26" s="294" t="s">
        <v>583</v>
      </c>
      <c r="P26" s="295" t="s">
        <v>1</v>
      </c>
      <c r="Q26" s="296">
        <v>7.13</v>
      </c>
      <c r="R26" s="294" t="s">
        <v>442</v>
      </c>
      <c r="S26" s="294" t="s">
        <v>729</v>
      </c>
      <c r="T26" s="298"/>
      <c r="U26" s="16">
        <f t="shared" si="1"/>
        <v>45.95</v>
      </c>
    </row>
    <row r="27" spans="1:21" ht="13.5">
      <c r="A27" s="266">
        <v>20</v>
      </c>
      <c r="B27" s="309"/>
      <c r="C27" s="309"/>
      <c r="D27" s="309"/>
      <c r="E27" s="309"/>
      <c r="F27" s="511">
        <v>4595</v>
      </c>
      <c r="G27" s="310" t="s">
        <v>176</v>
      </c>
      <c r="H27" s="269" t="s">
        <v>177</v>
      </c>
      <c r="I27" s="310" t="s">
        <v>584</v>
      </c>
      <c r="J27" s="269">
        <v>3</v>
      </c>
      <c r="K27" s="310" t="s">
        <v>585</v>
      </c>
      <c r="L27" s="269">
        <v>3</v>
      </c>
      <c r="M27" s="310" t="s">
        <v>543</v>
      </c>
      <c r="N27" s="269">
        <v>3</v>
      </c>
      <c r="O27" s="310" t="s">
        <v>560</v>
      </c>
      <c r="P27" s="269">
        <v>3</v>
      </c>
      <c r="Q27" s="311" t="s">
        <v>812</v>
      </c>
      <c r="R27" s="310" t="s">
        <v>442</v>
      </c>
      <c r="S27" s="310" t="s">
        <v>636</v>
      </c>
      <c r="T27" s="312"/>
      <c r="U27" s="10"/>
    </row>
    <row r="28" spans="1:21" ht="14.25" thickBot="1">
      <c r="A28" s="300">
        <v>20</v>
      </c>
      <c r="B28" s="214"/>
      <c r="C28" s="214"/>
      <c r="D28" s="214"/>
      <c r="E28" s="214"/>
      <c r="F28" s="512">
        <v>4595</v>
      </c>
      <c r="G28" s="306" t="s">
        <v>447</v>
      </c>
      <c r="H28" s="301" t="s">
        <v>29</v>
      </c>
      <c r="I28" s="306" t="s">
        <v>733</v>
      </c>
      <c r="J28" s="301">
        <v>3</v>
      </c>
      <c r="K28" s="306" t="s">
        <v>734</v>
      </c>
      <c r="L28" s="301">
        <v>3</v>
      </c>
      <c r="M28" s="306" t="s">
        <v>735</v>
      </c>
      <c r="N28" s="301">
        <v>3</v>
      </c>
      <c r="O28" s="306" t="s">
        <v>736</v>
      </c>
      <c r="P28" s="301">
        <v>3</v>
      </c>
      <c r="Q28" s="308" t="s">
        <v>264</v>
      </c>
      <c r="R28" s="306" t="s">
        <v>442</v>
      </c>
      <c r="S28" s="306" t="s">
        <v>737</v>
      </c>
      <c r="T28" s="307"/>
      <c r="U28" s="10"/>
    </row>
    <row r="29" spans="1:21" ht="13.5">
      <c r="A29" s="302"/>
      <c r="B29" s="302"/>
      <c r="C29" s="302"/>
      <c r="D29" s="302"/>
      <c r="E29" s="302"/>
      <c r="F29" s="303"/>
      <c r="G29" s="304"/>
      <c r="H29" s="24"/>
      <c r="I29" s="304"/>
      <c r="J29" s="304"/>
      <c r="K29" s="304"/>
      <c r="L29" s="304"/>
      <c r="M29" s="304"/>
      <c r="N29" s="304"/>
      <c r="O29" s="304"/>
      <c r="P29" s="304"/>
      <c r="Q29" s="305"/>
      <c r="R29" s="304"/>
      <c r="S29" s="304"/>
      <c r="T29" s="304"/>
      <c r="U29" s="10"/>
    </row>
    <row r="30" spans="1:21" ht="13.5">
      <c r="A30" s="302"/>
      <c r="B30" s="302"/>
      <c r="C30" s="302"/>
      <c r="D30" s="302"/>
      <c r="E30" s="302"/>
      <c r="F30" s="303"/>
      <c r="G30" s="304"/>
      <c r="H30" s="24"/>
      <c r="I30" s="304"/>
      <c r="J30" s="304"/>
      <c r="K30" s="304"/>
      <c r="L30" s="304"/>
      <c r="M30" s="304"/>
      <c r="N30" s="304"/>
      <c r="O30" s="304"/>
      <c r="P30" s="304"/>
      <c r="Q30" s="305"/>
      <c r="R30" s="304"/>
      <c r="S30" s="304"/>
      <c r="T30" s="304"/>
      <c r="U30" s="10"/>
    </row>
    <row r="31" spans="1:21" ht="13.5">
      <c r="A31" s="302"/>
      <c r="B31" s="302"/>
      <c r="C31" s="302"/>
      <c r="D31" s="302"/>
      <c r="E31" s="302"/>
      <c r="F31" s="303"/>
      <c r="G31" s="304"/>
      <c r="H31" s="24"/>
      <c r="I31" s="304"/>
      <c r="J31" s="304"/>
      <c r="K31" s="304"/>
      <c r="L31" s="304"/>
      <c r="M31" s="304"/>
      <c r="N31" s="304"/>
      <c r="O31" s="304"/>
      <c r="P31" s="304"/>
      <c r="Q31" s="305"/>
      <c r="R31" s="304"/>
      <c r="S31" s="304"/>
      <c r="T31" s="304"/>
      <c r="U31" s="10"/>
    </row>
    <row r="32" spans="1:21" ht="13.5">
      <c r="A32" s="302"/>
      <c r="B32" s="302"/>
      <c r="C32" s="302"/>
      <c r="D32" s="302"/>
      <c r="E32" s="302"/>
      <c r="F32" s="303"/>
      <c r="G32" s="304"/>
      <c r="H32" s="24"/>
      <c r="I32" s="304"/>
      <c r="J32" s="304"/>
      <c r="K32" s="304"/>
      <c r="L32" s="304"/>
      <c r="M32" s="304"/>
      <c r="N32" s="304"/>
      <c r="O32" s="304"/>
      <c r="P32" s="304"/>
      <c r="Q32" s="305"/>
      <c r="R32" s="304"/>
      <c r="S32" s="304"/>
      <c r="T32" s="304"/>
      <c r="U32" s="10"/>
    </row>
    <row r="33" spans="1:21" ht="13.5">
      <c r="A33" s="302"/>
      <c r="B33" s="302"/>
      <c r="C33" s="302"/>
      <c r="D33" s="302"/>
      <c r="E33" s="302"/>
      <c r="F33" s="303"/>
      <c r="G33" s="304"/>
      <c r="H33" s="24"/>
      <c r="I33" s="304"/>
      <c r="J33" s="304"/>
      <c r="K33" s="304"/>
      <c r="L33" s="304"/>
      <c r="M33" s="304"/>
      <c r="N33" s="304"/>
      <c r="O33" s="304"/>
      <c r="P33" s="304"/>
      <c r="Q33" s="305"/>
      <c r="R33" s="304"/>
      <c r="S33" s="304"/>
      <c r="T33" s="304"/>
      <c r="U33" s="10"/>
    </row>
    <row r="34" spans="1:21" ht="13.5">
      <c r="A34" s="302"/>
      <c r="B34" s="302"/>
      <c r="C34" s="302"/>
      <c r="D34" s="302"/>
      <c r="E34" s="302"/>
      <c r="F34" s="303"/>
      <c r="G34" s="304"/>
      <c r="H34" s="24"/>
      <c r="I34" s="304"/>
      <c r="J34" s="304"/>
      <c r="K34" s="304"/>
      <c r="L34" s="304"/>
      <c r="M34" s="304"/>
      <c r="N34" s="304"/>
      <c r="O34" s="304"/>
      <c r="P34" s="304"/>
      <c r="Q34" s="305"/>
      <c r="R34" s="304"/>
      <c r="S34" s="304"/>
      <c r="T34" s="304"/>
      <c r="U34" s="10"/>
    </row>
    <row r="35" spans="1:21" ht="13.5">
      <c r="A35" s="302"/>
      <c r="B35" s="302"/>
      <c r="C35" s="302"/>
      <c r="D35" s="302"/>
      <c r="E35" s="302"/>
      <c r="F35" s="303"/>
      <c r="G35" s="304"/>
      <c r="H35" s="24"/>
      <c r="I35" s="304"/>
      <c r="J35" s="304"/>
      <c r="K35" s="304"/>
      <c r="L35" s="304"/>
      <c r="M35" s="304"/>
      <c r="N35" s="304"/>
      <c r="O35" s="304"/>
      <c r="P35" s="304"/>
      <c r="Q35" s="305"/>
      <c r="R35" s="304"/>
      <c r="S35" s="304"/>
      <c r="T35" s="304"/>
      <c r="U35" s="10"/>
    </row>
    <row r="36" spans="1:21" ht="13.5">
      <c r="A36" s="302"/>
      <c r="B36" s="302"/>
      <c r="C36" s="302"/>
      <c r="D36" s="302"/>
      <c r="E36" s="302"/>
      <c r="F36" s="303"/>
      <c r="G36" s="304"/>
      <c r="H36" s="24"/>
      <c r="I36" s="304"/>
      <c r="J36" s="304"/>
      <c r="K36" s="304"/>
      <c r="L36" s="304"/>
      <c r="M36" s="304"/>
      <c r="N36" s="304"/>
      <c r="O36" s="304"/>
      <c r="P36" s="304"/>
      <c r="Q36" s="305"/>
      <c r="R36" s="304"/>
      <c r="S36" s="304"/>
      <c r="T36" s="304"/>
      <c r="U36" s="10"/>
    </row>
    <row r="37" spans="1:21" ht="13.5">
      <c r="A37" s="143"/>
      <c r="B37" s="143"/>
      <c r="C37" s="143"/>
      <c r="D37" s="143"/>
      <c r="E37" s="143"/>
      <c r="F37" s="143"/>
      <c r="G37" s="143"/>
      <c r="H37" s="176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6"/>
    </row>
  </sheetData>
  <mergeCells count="3">
    <mergeCell ref="G3:R3"/>
    <mergeCell ref="G4:R4"/>
    <mergeCell ref="A1:R1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1">
      <selection activeCell="F11" sqref="F11"/>
    </sheetView>
  </sheetViews>
  <sheetFormatPr defaultColWidth="8.88671875" defaultRowHeight="15"/>
  <cols>
    <col min="1" max="1" width="4.10546875" style="99" bestFit="1" customWidth="1"/>
    <col min="2" max="2" width="4.6640625" style="99" hidden="1" customWidth="1"/>
    <col min="3" max="3" width="6.3359375" style="99" hidden="1" customWidth="1"/>
    <col min="4" max="4" width="6.3359375" style="99" bestFit="1" customWidth="1"/>
    <col min="5" max="5" width="4.88671875" style="99" hidden="1" customWidth="1"/>
    <col min="6" max="6" width="9.6640625" style="99" bestFit="1" customWidth="1"/>
    <col min="7" max="7" width="7.99609375" style="99" customWidth="1"/>
    <col min="8" max="9" width="4.6640625" style="100" bestFit="1" customWidth="1"/>
    <col min="10" max="10" width="5.21484375" style="99" bestFit="1" customWidth="1"/>
    <col min="11" max="11" width="12.21484375" style="99" customWidth="1"/>
    <col min="12" max="12" width="6.3359375" style="99" bestFit="1" customWidth="1"/>
    <col min="13" max="13" width="4.6640625" style="99" bestFit="1" customWidth="1"/>
    <col min="14" max="16384" width="8.88671875" style="2" customWidth="1"/>
  </cols>
  <sheetData>
    <row r="1" spans="1:13" s="1" customFormat="1" ht="13.5">
      <c r="A1" s="440" t="s">
        <v>622</v>
      </c>
      <c r="B1" s="440"/>
      <c r="C1" s="440"/>
      <c r="D1" s="440"/>
      <c r="E1" s="440"/>
      <c r="F1" s="440"/>
      <c r="G1" s="440"/>
      <c r="H1" s="440"/>
      <c r="I1" s="440"/>
      <c r="J1" s="102"/>
      <c r="K1" s="22"/>
      <c r="L1" s="22"/>
      <c r="M1" s="22"/>
    </row>
    <row r="2" spans="1:256" s="1" customFormat="1" ht="14.25" thickBot="1">
      <c r="A2" s="22"/>
      <c r="B2" s="22"/>
      <c r="C2" s="32"/>
      <c r="D2" s="22"/>
      <c r="E2" s="22"/>
      <c r="F2" s="22"/>
      <c r="G2" s="22"/>
      <c r="H2" s="20"/>
      <c r="I2" s="20"/>
      <c r="J2" s="102"/>
      <c r="K2" s="22"/>
      <c r="L2" s="22"/>
      <c r="M2" s="2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9"/>
      <c r="B3" s="19"/>
      <c r="C3" s="26"/>
      <c r="D3" s="436" t="s">
        <v>798</v>
      </c>
      <c r="E3" s="437"/>
      <c r="F3" s="27" t="s">
        <v>738</v>
      </c>
      <c r="G3" s="447" t="s">
        <v>120</v>
      </c>
      <c r="H3" s="447"/>
      <c r="I3" s="447" t="s">
        <v>121</v>
      </c>
      <c r="J3" s="447"/>
      <c r="K3" s="27" t="s">
        <v>739</v>
      </c>
      <c r="L3" s="447" t="s">
        <v>122</v>
      </c>
      <c r="M3" s="448"/>
    </row>
    <row r="4" spans="1:13" s="1" customFormat="1" ht="14.25" customHeight="1">
      <c r="A4" s="19"/>
      <c r="B4" s="19"/>
      <c r="C4" s="26"/>
      <c r="D4" s="144" t="s">
        <v>99</v>
      </c>
      <c r="E4" s="145"/>
      <c r="F4" s="29" t="s">
        <v>740</v>
      </c>
      <c r="G4" s="443" t="s">
        <v>123</v>
      </c>
      <c r="H4" s="443"/>
      <c r="I4" s="443" t="s">
        <v>124</v>
      </c>
      <c r="J4" s="443"/>
      <c r="K4" s="29" t="s">
        <v>741</v>
      </c>
      <c r="L4" s="443" t="s">
        <v>122</v>
      </c>
      <c r="M4" s="449"/>
    </row>
    <row r="5" spans="1:13" s="1" customFormat="1" ht="13.5" customHeight="1" thickBot="1">
      <c r="A5" s="19"/>
      <c r="B5" s="19"/>
      <c r="C5" s="30"/>
      <c r="D5" s="450"/>
      <c r="E5" s="451"/>
      <c r="F5" s="177"/>
      <c r="G5" s="445" t="s">
        <v>814</v>
      </c>
      <c r="H5" s="445"/>
      <c r="I5" s="445" t="s">
        <v>125</v>
      </c>
      <c r="J5" s="445"/>
      <c r="K5" s="177" t="s">
        <v>742</v>
      </c>
      <c r="L5" s="445" t="s">
        <v>122</v>
      </c>
      <c r="M5" s="452"/>
    </row>
    <row r="6" spans="1:256" s="1" customFormat="1" ht="14.25" thickBot="1">
      <c r="A6" s="22"/>
      <c r="B6" s="22"/>
      <c r="C6" s="32"/>
      <c r="D6" s="22"/>
      <c r="E6" s="22"/>
      <c r="F6" s="22"/>
      <c r="G6" s="22"/>
      <c r="H6" s="22"/>
      <c r="I6" s="22"/>
      <c r="J6" s="102"/>
      <c r="K6" s="22"/>
      <c r="L6" s="22"/>
      <c r="M6" s="2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 thickBot="1">
      <c r="A7" s="33" t="s">
        <v>743</v>
      </c>
      <c r="B7" s="34" t="s">
        <v>13</v>
      </c>
      <c r="C7" s="34" t="s">
        <v>14</v>
      </c>
      <c r="D7" s="34" t="s">
        <v>25</v>
      </c>
      <c r="E7" s="34" t="s">
        <v>33</v>
      </c>
      <c r="F7" s="34" t="s">
        <v>26</v>
      </c>
      <c r="G7" s="34" t="s">
        <v>34</v>
      </c>
      <c r="H7" s="34" t="s">
        <v>27</v>
      </c>
      <c r="I7" s="34" t="s">
        <v>28</v>
      </c>
      <c r="J7" s="103" t="s">
        <v>30</v>
      </c>
      <c r="K7" s="34" t="s">
        <v>35</v>
      </c>
      <c r="L7" s="34" t="s">
        <v>31</v>
      </c>
      <c r="M7" s="36" t="s">
        <v>32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7">
        <f aca="true" t="shared" si="0" ref="A8:A27">RANK(D8,$D$8:$D$80,0)</f>
        <v>1</v>
      </c>
      <c r="B8" s="38">
        <v>1</v>
      </c>
      <c r="C8" s="38" t="s">
        <v>17</v>
      </c>
      <c r="D8" s="513">
        <v>190</v>
      </c>
      <c r="E8" s="313"/>
      <c r="F8" s="38" t="s">
        <v>224</v>
      </c>
      <c r="G8" s="38" t="s">
        <v>3</v>
      </c>
      <c r="H8" s="314">
        <v>3</v>
      </c>
      <c r="I8" s="314" t="s">
        <v>37</v>
      </c>
      <c r="J8" s="256">
        <v>11.03</v>
      </c>
      <c r="K8" s="38" t="s">
        <v>828</v>
      </c>
      <c r="L8" s="38" t="s">
        <v>46</v>
      </c>
      <c r="M8" s="4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44">
        <f t="shared" si="0"/>
        <v>2</v>
      </c>
      <c r="B9" s="45">
        <v>1</v>
      </c>
      <c r="C9" s="45" t="s">
        <v>17</v>
      </c>
      <c r="D9" s="514">
        <v>185</v>
      </c>
      <c r="E9" s="132"/>
      <c r="F9" s="45" t="s">
        <v>53</v>
      </c>
      <c r="G9" s="45" t="s">
        <v>151</v>
      </c>
      <c r="H9" s="56">
        <v>3</v>
      </c>
      <c r="I9" s="56" t="s">
        <v>37</v>
      </c>
      <c r="J9" s="53">
        <v>5.04</v>
      </c>
      <c r="K9" s="45" t="s">
        <v>382</v>
      </c>
      <c r="L9" s="45" t="s">
        <v>44</v>
      </c>
      <c r="M9" s="5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44">
        <f t="shared" si="0"/>
        <v>2</v>
      </c>
      <c r="B10" s="45">
        <v>1</v>
      </c>
      <c r="C10" s="45" t="s">
        <v>17</v>
      </c>
      <c r="D10" s="514">
        <v>185</v>
      </c>
      <c r="E10" s="132"/>
      <c r="F10" s="45" t="s">
        <v>383</v>
      </c>
      <c r="G10" s="45" t="s">
        <v>363</v>
      </c>
      <c r="H10" s="56">
        <v>3</v>
      </c>
      <c r="I10" s="56" t="s">
        <v>37</v>
      </c>
      <c r="J10" s="53">
        <v>7.13</v>
      </c>
      <c r="K10" s="45" t="s">
        <v>644</v>
      </c>
      <c r="L10" s="45" t="s">
        <v>744</v>
      </c>
      <c r="M10" s="5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44">
        <f t="shared" si="0"/>
        <v>4</v>
      </c>
      <c r="B11" s="45">
        <v>1</v>
      </c>
      <c r="C11" s="45" t="s">
        <v>17</v>
      </c>
      <c r="D11" s="515">
        <v>183</v>
      </c>
      <c r="E11" s="113"/>
      <c r="F11" s="49" t="s">
        <v>384</v>
      </c>
      <c r="G11" s="49" t="s">
        <v>385</v>
      </c>
      <c r="H11" s="57">
        <v>3</v>
      </c>
      <c r="I11" s="51" t="s">
        <v>85</v>
      </c>
      <c r="J11" s="46" t="s">
        <v>386</v>
      </c>
      <c r="K11" s="49" t="s">
        <v>745</v>
      </c>
      <c r="L11" s="49" t="s">
        <v>387</v>
      </c>
      <c r="M11" s="5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8">
        <f t="shared" si="0"/>
        <v>5</v>
      </c>
      <c r="B12" s="59">
        <v>1</v>
      </c>
      <c r="C12" s="59" t="s">
        <v>17</v>
      </c>
      <c r="D12" s="516">
        <v>180</v>
      </c>
      <c r="E12" s="315"/>
      <c r="F12" s="59" t="s">
        <v>388</v>
      </c>
      <c r="G12" s="59" t="s">
        <v>65</v>
      </c>
      <c r="H12" s="78">
        <v>3</v>
      </c>
      <c r="I12" s="78" t="s">
        <v>68</v>
      </c>
      <c r="J12" s="75">
        <v>6.16</v>
      </c>
      <c r="K12" s="59" t="s">
        <v>170</v>
      </c>
      <c r="L12" s="59" t="s">
        <v>68</v>
      </c>
      <c r="M12" s="6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65">
        <f t="shared" si="0"/>
        <v>5</v>
      </c>
      <c r="B13" s="66">
        <v>1</v>
      </c>
      <c r="C13" s="66" t="s">
        <v>17</v>
      </c>
      <c r="D13" s="517">
        <v>180</v>
      </c>
      <c r="E13" s="168"/>
      <c r="F13" s="66" t="s">
        <v>389</v>
      </c>
      <c r="G13" s="66" t="s">
        <v>390</v>
      </c>
      <c r="H13" s="74">
        <v>3</v>
      </c>
      <c r="I13" s="74" t="s">
        <v>37</v>
      </c>
      <c r="J13" s="73">
        <v>7.13</v>
      </c>
      <c r="K13" s="66" t="s">
        <v>644</v>
      </c>
      <c r="L13" s="66" t="s">
        <v>37</v>
      </c>
      <c r="M13" s="7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44">
        <f t="shared" si="0"/>
        <v>5</v>
      </c>
      <c r="B14" s="45">
        <v>1</v>
      </c>
      <c r="C14" s="45" t="s">
        <v>17</v>
      </c>
      <c r="D14" s="514">
        <v>180</v>
      </c>
      <c r="E14" s="132"/>
      <c r="F14" s="45" t="s">
        <v>391</v>
      </c>
      <c r="G14" s="45" t="s">
        <v>223</v>
      </c>
      <c r="H14" s="56">
        <v>3</v>
      </c>
      <c r="I14" s="56" t="s">
        <v>68</v>
      </c>
      <c r="J14" s="53">
        <v>7.23</v>
      </c>
      <c r="K14" s="45" t="s">
        <v>644</v>
      </c>
      <c r="L14" s="45" t="s">
        <v>68</v>
      </c>
      <c r="M14" s="5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44">
        <f t="shared" si="0"/>
        <v>8</v>
      </c>
      <c r="B15" s="45">
        <v>1</v>
      </c>
      <c r="C15" s="45" t="s">
        <v>17</v>
      </c>
      <c r="D15" s="514">
        <v>179</v>
      </c>
      <c r="E15" s="132"/>
      <c r="F15" s="45" t="s">
        <v>392</v>
      </c>
      <c r="G15" s="45" t="s">
        <v>393</v>
      </c>
      <c r="H15" s="56">
        <v>3</v>
      </c>
      <c r="I15" s="56" t="s">
        <v>85</v>
      </c>
      <c r="J15" s="53" t="s">
        <v>394</v>
      </c>
      <c r="K15" s="45" t="s">
        <v>395</v>
      </c>
      <c r="L15" s="45" t="s">
        <v>159</v>
      </c>
      <c r="M15" s="5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44">
        <f t="shared" si="0"/>
        <v>9</v>
      </c>
      <c r="B16" s="45">
        <v>1</v>
      </c>
      <c r="C16" s="45" t="s">
        <v>17</v>
      </c>
      <c r="D16" s="514">
        <v>178</v>
      </c>
      <c r="E16" s="132"/>
      <c r="F16" s="45" t="s">
        <v>396</v>
      </c>
      <c r="G16" s="45" t="s">
        <v>397</v>
      </c>
      <c r="H16" s="56">
        <v>3</v>
      </c>
      <c r="I16" s="56" t="s">
        <v>85</v>
      </c>
      <c r="J16" s="53" t="s">
        <v>230</v>
      </c>
      <c r="K16" s="45" t="s">
        <v>398</v>
      </c>
      <c r="L16" s="45" t="s">
        <v>159</v>
      </c>
      <c r="M16" s="5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8">
        <f t="shared" si="0"/>
        <v>10</v>
      </c>
      <c r="B17" s="59">
        <v>1</v>
      </c>
      <c r="C17" s="59" t="s">
        <v>17</v>
      </c>
      <c r="D17" s="518">
        <v>177</v>
      </c>
      <c r="E17" s="316"/>
      <c r="F17" s="110" t="s">
        <v>399</v>
      </c>
      <c r="G17" s="110" t="s">
        <v>400</v>
      </c>
      <c r="H17" s="317">
        <v>2</v>
      </c>
      <c r="I17" s="63" t="s">
        <v>68</v>
      </c>
      <c r="J17" s="180">
        <v>10.13</v>
      </c>
      <c r="K17" s="110" t="s">
        <v>395</v>
      </c>
      <c r="L17" s="61" t="s">
        <v>71</v>
      </c>
      <c r="M17" s="6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65">
        <f t="shared" si="0"/>
        <v>11</v>
      </c>
      <c r="B18" s="66">
        <v>1</v>
      </c>
      <c r="C18" s="66" t="s">
        <v>17</v>
      </c>
      <c r="D18" s="517">
        <v>176</v>
      </c>
      <c r="E18" s="168"/>
      <c r="F18" s="66" t="s">
        <v>401</v>
      </c>
      <c r="G18" s="66" t="s">
        <v>402</v>
      </c>
      <c r="H18" s="74">
        <v>3</v>
      </c>
      <c r="I18" s="74" t="s">
        <v>85</v>
      </c>
      <c r="J18" s="73" t="s">
        <v>394</v>
      </c>
      <c r="K18" s="66" t="s">
        <v>395</v>
      </c>
      <c r="L18" s="66" t="s">
        <v>159</v>
      </c>
      <c r="M18" s="7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44">
        <f t="shared" si="0"/>
        <v>12</v>
      </c>
      <c r="B19" s="45">
        <v>1</v>
      </c>
      <c r="C19" s="45" t="s">
        <v>17</v>
      </c>
      <c r="D19" s="514">
        <v>175</v>
      </c>
      <c r="E19" s="132"/>
      <c r="F19" s="45" t="s">
        <v>373</v>
      </c>
      <c r="G19" s="45" t="s">
        <v>203</v>
      </c>
      <c r="H19" s="56">
        <v>3</v>
      </c>
      <c r="I19" s="56" t="s">
        <v>37</v>
      </c>
      <c r="J19" s="53">
        <v>5.03</v>
      </c>
      <c r="K19" s="45" t="s">
        <v>45</v>
      </c>
      <c r="L19" s="45" t="s">
        <v>42</v>
      </c>
      <c r="M19" s="5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44">
        <f t="shared" si="0"/>
        <v>12</v>
      </c>
      <c r="B20" s="45">
        <v>1</v>
      </c>
      <c r="C20" s="45" t="s">
        <v>17</v>
      </c>
      <c r="D20" s="514">
        <v>175</v>
      </c>
      <c r="E20" s="132"/>
      <c r="F20" s="45" t="s">
        <v>403</v>
      </c>
      <c r="G20" s="45" t="s">
        <v>6</v>
      </c>
      <c r="H20" s="56">
        <v>2</v>
      </c>
      <c r="I20" s="56" t="s">
        <v>37</v>
      </c>
      <c r="J20" s="53">
        <v>6.17</v>
      </c>
      <c r="K20" s="45" t="s">
        <v>404</v>
      </c>
      <c r="L20" s="45" t="s">
        <v>46</v>
      </c>
      <c r="M20" s="5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44">
        <f t="shared" si="0"/>
        <v>12</v>
      </c>
      <c r="B21" s="45">
        <v>1</v>
      </c>
      <c r="C21" s="45" t="s">
        <v>17</v>
      </c>
      <c r="D21" s="514">
        <v>175</v>
      </c>
      <c r="E21" s="132"/>
      <c r="F21" s="45" t="s">
        <v>405</v>
      </c>
      <c r="G21" s="45" t="s">
        <v>406</v>
      </c>
      <c r="H21" s="56">
        <v>3</v>
      </c>
      <c r="I21" s="56" t="s">
        <v>37</v>
      </c>
      <c r="J21" s="53">
        <v>7.26</v>
      </c>
      <c r="K21" s="45" t="s">
        <v>38</v>
      </c>
      <c r="L21" s="45" t="s">
        <v>42</v>
      </c>
      <c r="M21" s="5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8">
        <f t="shared" si="0"/>
        <v>12</v>
      </c>
      <c r="B22" s="59">
        <v>1</v>
      </c>
      <c r="C22" s="59" t="s">
        <v>17</v>
      </c>
      <c r="D22" s="518">
        <v>175</v>
      </c>
      <c r="E22" s="316"/>
      <c r="F22" s="110" t="s">
        <v>407</v>
      </c>
      <c r="G22" s="110" t="s">
        <v>408</v>
      </c>
      <c r="H22" s="317">
        <v>3</v>
      </c>
      <c r="I22" s="63" t="s">
        <v>37</v>
      </c>
      <c r="J22" s="180">
        <v>7.26</v>
      </c>
      <c r="K22" s="110" t="s">
        <v>38</v>
      </c>
      <c r="L22" s="61" t="s">
        <v>42</v>
      </c>
      <c r="M22" s="6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5">
        <f t="shared" si="0"/>
        <v>12</v>
      </c>
      <c r="B23" s="66">
        <v>1</v>
      </c>
      <c r="C23" s="66" t="s">
        <v>17</v>
      </c>
      <c r="D23" s="517">
        <v>175</v>
      </c>
      <c r="E23" s="168"/>
      <c r="F23" s="66" t="s">
        <v>409</v>
      </c>
      <c r="G23" s="66" t="s">
        <v>813</v>
      </c>
      <c r="H23" s="74">
        <v>3</v>
      </c>
      <c r="I23" s="74" t="s">
        <v>177</v>
      </c>
      <c r="J23" s="73">
        <v>10.28</v>
      </c>
      <c r="K23" s="66" t="s">
        <v>246</v>
      </c>
      <c r="L23" s="66" t="s">
        <v>387</v>
      </c>
      <c r="M23" s="7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44">
        <f t="shared" si="0"/>
        <v>17</v>
      </c>
      <c r="B24" s="45">
        <v>1</v>
      </c>
      <c r="C24" s="45" t="s">
        <v>17</v>
      </c>
      <c r="D24" s="514">
        <v>173</v>
      </c>
      <c r="E24" s="132"/>
      <c r="F24" s="45" t="s">
        <v>410</v>
      </c>
      <c r="G24" s="45" t="s">
        <v>411</v>
      </c>
      <c r="H24" s="56">
        <v>1</v>
      </c>
      <c r="I24" s="56" t="s">
        <v>37</v>
      </c>
      <c r="J24" s="53">
        <v>10.13</v>
      </c>
      <c r="K24" s="45" t="s">
        <v>746</v>
      </c>
      <c r="L24" s="45" t="s">
        <v>42</v>
      </c>
      <c r="M24" s="5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44">
        <f t="shared" si="0"/>
        <v>18</v>
      </c>
      <c r="B25" s="45">
        <v>1</v>
      </c>
      <c r="C25" s="45" t="s">
        <v>17</v>
      </c>
      <c r="D25" s="514">
        <v>172</v>
      </c>
      <c r="E25" s="132"/>
      <c r="F25" s="45" t="s">
        <v>59</v>
      </c>
      <c r="G25" s="45" t="s">
        <v>747</v>
      </c>
      <c r="H25" s="56">
        <v>3</v>
      </c>
      <c r="I25" s="56" t="s">
        <v>177</v>
      </c>
      <c r="J25" s="53">
        <v>7.01</v>
      </c>
      <c r="K25" s="45" t="s">
        <v>395</v>
      </c>
      <c r="L25" s="45" t="s">
        <v>631</v>
      </c>
      <c r="M25" s="5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44">
        <f t="shared" si="0"/>
        <v>18</v>
      </c>
      <c r="B26" s="45">
        <v>1</v>
      </c>
      <c r="C26" s="45" t="s">
        <v>17</v>
      </c>
      <c r="D26" s="514">
        <v>172</v>
      </c>
      <c r="E26" s="132"/>
      <c r="F26" s="45" t="s">
        <v>412</v>
      </c>
      <c r="G26" s="45" t="s">
        <v>748</v>
      </c>
      <c r="H26" s="56">
        <v>3</v>
      </c>
      <c r="I26" s="56" t="s">
        <v>177</v>
      </c>
      <c r="J26" s="53">
        <v>7.01</v>
      </c>
      <c r="K26" s="45" t="s">
        <v>395</v>
      </c>
      <c r="L26" s="45" t="s">
        <v>631</v>
      </c>
      <c r="M26" s="5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3.5">
      <c r="A27" s="58">
        <f t="shared" si="0"/>
        <v>20</v>
      </c>
      <c r="B27" s="59">
        <v>1</v>
      </c>
      <c r="C27" s="59" t="s">
        <v>17</v>
      </c>
      <c r="D27" s="516">
        <v>171</v>
      </c>
      <c r="E27" s="315"/>
      <c r="F27" s="59" t="s">
        <v>413</v>
      </c>
      <c r="G27" s="59" t="s">
        <v>414</v>
      </c>
      <c r="H27" s="78">
        <v>3</v>
      </c>
      <c r="I27" s="78" t="s">
        <v>37</v>
      </c>
      <c r="J27" s="75">
        <v>7.27</v>
      </c>
      <c r="K27" s="59" t="s">
        <v>38</v>
      </c>
      <c r="L27" s="59" t="s">
        <v>42</v>
      </c>
      <c r="M27" s="6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 thickBot="1">
      <c r="A28" s="90"/>
      <c r="B28" s="91">
        <v>1</v>
      </c>
      <c r="C28" s="91" t="s">
        <v>17</v>
      </c>
      <c r="D28" s="519">
        <v>170</v>
      </c>
      <c r="E28" s="319"/>
      <c r="F28" s="91" t="s">
        <v>415</v>
      </c>
      <c r="G28" s="91" t="s">
        <v>416</v>
      </c>
      <c r="H28" s="320">
        <v>3</v>
      </c>
      <c r="I28" s="320" t="s">
        <v>29</v>
      </c>
      <c r="J28" s="318" t="s">
        <v>183</v>
      </c>
      <c r="K28" s="91" t="s">
        <v>184</v>
      </c>
      <c r="L28" s="91" t="s">
        <v>749</v>
      </c>
      <c r="M28" s="9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3" ht="13.5">
      <c r="A29" s="143"/>
      <c r="B29" s="143"/>
      <c r="C29" s="143"/>
      <c r="D29" s="143"/>
      <c r="E29" s="143"/>
      <c r="F29" s="143"/>
      <c r="G29" s="143"/>
      <c r="H29" s="176"/>
      <c r="I29" s="176"/>
      <c r="J29" s="143"/>
      <c r="K29" s="143"/>
      <c r="L29" s="143"/>
      <c r="M29" s="143"/>
    </row>
  </sheetData>
  <mergeCells count="12">
    <mergeCell ref="L3:M3"/>
    <mergeCell ref="D5:E5"/>
    <mergeCell ref="G5:H5"/>
    <mergeCell ref="I5:J5"/>
    <mergeCell ref="L5:M5"/>
    <mergeCell ref="G4:H4"/>
    <mergeCell ref="I4:J4"/>
    <mergeCell ref="L4:M4"/>
    <mergeCell ref="D3:E3"/>
    <mergeCell ref="G3:H3"/>
    <mergeCell ref="I3:J3"/>
    <mergeCell ref="A1:I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Yutaka Shintani</cp:lastModifiedBy>
  <cp:lastPrinted>2008-02-14T04:47:32Z</cp:lastPrinted>
  <dcterms:created xsi:type="dcterms:W3CDTF">2002-12-11T12:30:33Z</dcterms:created>
  <dcterms:modified xsi:type="dcterms:W3CDTF">2008-02-14T04:48:18Z</dcterms:modified>
  <cp:category/>
  <cp:version/>
  <cp:contentType/>
  <cp:contentStatus/>
</cp:coreProperties>
</file>