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800" windowHeight="8280" tabRatio="859" firstSheet="5" activeTab="9"/>
  </bookViews>
  <sheets>
    <sheet name="女100m" sheetId="1" r:id="rId1"/>
    <sheet name="女200m" sheetId="2" r:id="rId2"/>
    <sheet name="女800m" sheetId="3" r:id="rId3"/>
    <sheet name="女1500m" sheetId="4" r:id="rId4"/>
    <sheet name="女100mH" sheetId="5" r:id="rId5"/>
    <sheet name="4×100mR" sheetId="6" r:id="rId6"/>
    <sheet name="女走高跳" sheetId="7" r:id="rId7"/>
    <sheet name="女走幅跳" sheetId="8" r:id="rId8"/>
    <sheet name="女砲丸投" sheetId="9" r:id="rId9"/>
    <sheet name="女四種" sheetId="10" r:id="rId10"/>
  </sheets>
  <definedNames>
    <definedName name="_xlnm.Print_Area" localSheetId="5">'4×100mR'!$A$1:$T$26</definedName>
    <definedName name="_xlnm.Print_Area" localSheetId="0">'女100m'!$A$1:$M$28</definedName>
    <definedName name="_xlnm.Print_Area" localSheetId="4">'女100mH'!$A$1:$M$27</definedName>
    <definedName name="_xlnm.Print_Area" localSheetId="3">'女1500m'!$A$1:$M$26</definedName>
    <definedName name="_xlnm.Print_Area" localSheetId="1">'女200m'!$A$1:$M$27</definedName>
    <definedName name="_xlnm.Print_Area" localSheetId="2">'女800m'!$A$1:$M$26</definedName>
    <definedName name="_xlnm.Print_Area" localSheetId="9">'女四種'!$A$1:$R$28</definedName>
    <definedName name="_xlnm.Print_Area" localSheetId="6">'女走高跳'!$A$1:$M$27</definedName>
    <definedName name="_xlnm.Print_Area" localSheetId="7">'女走幅跳'!$A$1:$M$26</definedName>
    <definedName name="_xlnm.Print_Area" localSheetId="8">'女砲丸投'!$A$1:$M$26</definedName>
  </definedNames>
  <calcPr fullCalcOnLoad="1"/>
</workbook>
</file>

<file path=xl/sharedStrings.xml><?xml version="1.0" encoding="utf-8"?>
<sst xmlns="http://schemas.openxmlformats.org/spreadsheetml/2006/main" count="1588" uniqueCount="592">
  <si>
    <t>氏名</t>
  </si>
  <si>
    <t>砲丸投2.7k</t>
  </si>
  <si>
    <t>砲丸投2.7k</t>
  </si>
  <si>
    <t>砲丸投2.7k</t>
  </si>
  <si>
    <t>砲丸投2.7k</t>
  </si>
  <si>
    <t>ﾗﾝｸ</t>
  </si>
  <si>
    <t>性別</t>
  </si>
  <si>
    <t>種目</t>
  </si>
  <si>
    <t>100m</t>
  </si>
  <si>
    <t>800m</t>
  </si>
  <si>
    <t>走高跳</t>
  </si>
  <si>
    <t>200m</t>
  </si>
  <si>
    <t>1500m</t>
  </si>
  <si>
    <t>走幅跳</t>
  </si>
  <si>
    <t>100mJH</t>
  </si>
  <si>
    <t>記録</t>
  </si>
  <si>
    <t>氏名</t>
  </si>
  <si>
    <t>学年</t>
  </si>
  <si>
    <t>県名</t>
  </si>
  <si>
    <t>富山</t>
  </si>
  <si>
    <t>期日</t>
  </si>
  <si>
    <t>場所</t>
  </si>
  <si>
    <t>備考</t>
  </si>
  <si>
    <t>風速</t>
  </si>
  <si>
    <t>学校名</t>
  </si>
  <si>
    <t>大会名</t>
  </si>
  <si>
    <t>新潟</t>
  </si>
  <si>
    <t>県総体</t>
  </si>
  <si>
    <t>新発田</t>
  </si>
  <si>
    <t>長岡</t>
  </si>
  <si>
    <t>上越</t>
  </si>
  <si>
    <t>中越地区</t>
  </si>
  <si>
    <t>上越地区</t>
  </si>
  <si>
    <t>柏崎</t>
  </si>
  <si>
    <t>中越選手権</t>
  </si>
  <si>
    <t>胎内</t>
  </si>
  <si>
    <t>砲丸投2.7k</t>
  </si>
  <si>
    <t>うのけ</t>
  </si>
  <si>
    <t>福井</t>
  </si>
  <si>
    <t>福井</t>
  </si>
  <si>
    <t>福井</t>
  </si>
  <si>
    <t>チーム名</t>
  </si>
  <si>
    <t>学年</t>
  </si>
  <si>
    <t>大会名</t>
  </si>
  <si>
    <t>4×100mR</t>
  </si>
  <si>
    <t>国立</t>
  </si>
  <si>
    <t>北信越</t>
  </si>
  <si>
    <t>(手)11.9</t>
  </si>
  <si>
    <t>(手)11.7</t>
  </si>
  <si>
    <t>茂木　麻子</t>
  </si>
  <si>
    <t>山形・河北</t>
  </si>
  <si>
    <t>山形</t>
  </si>
  <si>
    <t>吉田　香織</t>
  </si>
  <si>
    <t>福井・足羽</t>
  </si>
  <si>
    <t>開成山</t>
  </si>
  <si>
    <t>(手)24.0</t>
  </si>
  <si>
    <t>奥埜めぐみ</t>
  </si>
  <si>
    <t>兵庫・竜山</t>
  </si>
  <si>
    <t>王子</t>
  </si>
  <si>
    <t>新潟・新潟浜松</t>
  </si>
  <si>
    <t>横浜国際</t>
  </si>
  <si>
    <t>市川　良子</t>
  </si>
  <si>
    <t>山口・浅江</t>
  </si>
  <si>
    <t>宮崎　安澄</t>
  </si>
  <si>
    <t>熊本・湖東</t>
  </si>
  <si>
    <t>(手)13.7</t>
  </si>
  <si>
    <t>池田久美子</t>
  </si>
  <si>
    <t>山形・酒田第三</t>
  </si>
  <si>
    <t>奈良・郡山南</t>
  </si>
  <si>
    <t>佐藤　恵</t>
  </si>
  <si>
    <t>新潟・木戸</t>
  </si>
  <si>
    <t>浅田　真美</t>
  </si>
  <si>
    <t>富山・福光</t>
  </si>
  <si>
    <t>台北</t>
  </si>
  <si>
    <t>草薙</t>
  </si>
  <si>
    <t>渡辺　希実</t>
  </si>
  <si>
    <t>福井・美浜</t>
  </si>
  <si>
    <t>敦賀</t>
  </si>
  <si>
    <t>100mH</t>
  </si>
  <si>
    <t>砲丸投</t>
  </si>
  <si>
    <t>200m</t>
  </si>
  <si>
    <t>大会名</t>
  </si>
  <si>
    <t>四種</t>
  </si>
  <si>
    <t>三種Ａ</t>
  </si>
  <si>
    <t>100mＨ 14.40 - HJ 1.64  - SP 12.01 - 200m 26.73</t>
  </si>
  <si>
    <t>燕</t>
  </si>
  <si>
    <t>増田</t>
  </si>
  <si>
    <t>2</t>
  </si>
  <si>
    <t>鈴木</t>
  </si>
  <si>
    <t>1</t>
  </si>
  <si>
    <t>田中</t>
  </si>
  <si>
    <t>五泉北</t>
  </si>
  <si>
    <t>3</t>
  </si>
  <si>
    <t>白倉</t>
  </si>
  <si>
    <t>②</t>
  </si>
  <si>
    <t>③</t>
  </si>
  <si>
    <t>④</t>
  </si>
  <si>
    <t>富大附属</t>
  </si>
  <si>
    <t>寺井　美穂</t>
  </si>
  <si>
    <t>明道</t>
  </si>
  <si>
    <t>佐川　由紀</t>
  </si>
  <si>
    <t>見附西</t>
  </si>
  <si>
    <t>十日町</t>
  </si>
  <si>
    <t>鈴木　喜実</t>
  </si>
  <si>
    <t>小浜第二</t>
  </si>
  <si>
    <t>県民体育大会</t>
  </si>
  <si>
    <t>吉田　皆美</t>
  </si>
  <si>
    <t>白南</t>
  </si>
  <si>
    <t>松本</t>
  </si>
  <si>
    <t>全国中学</t>
  </si>
  <si>
    <t>北信越中学</t>
  </si>
  <si>
    <t>新潟市体育西</t>
  </si>
  <si>
    <t>岩瀬</t>
  </si>
  <si>
    <t>横山　みわ</t>
  </si>
  <si>
    <t>小須戸</t>
  </si>
  <si>
    <t>蓑口めぐみ</t>
  </si>
  <si>
    <t>牧川　恵莉</t>
  </si>
  <si>
    <t>渡辺　紗英</t>
  </si>
  <si>
    <t>内野</t>
  </si>
  <si>
    <t>阿部　美織</t>
  </si>
  <si>
    <t>藤見</t>
  </si>
  <si>
    <t>中央</t>
  </si>
  <si>
    <t>気比</t>
  </si>
  <si>
    <t>寺尾香都美</t>
  </si>
  <si>
    <t>下山</t>
  </si>
  <si>
    <t>関矢　梨花</t>
  </si>
  <si>
    <t>柏崎第二</t>
  </si>
  <si>
    <t>猪股　　楓</t>
  </si>
  <si>
    <t>福井松陵</t>
  </si>
  <si>
    <t>山口　千晴</t>
  </si>
  <si>
    <t>富山南部</t>
  </si>
  <si>
    <t>土田　悠理</t>
  </si>
  <si>
    <t>東陽</t>
  </si>
  <si>
    <t>出町</t>
  </si>
  <si>
    <t>鯖江</t>
  </si>
  <si>
    <t>林　　江美</t>
  </si>
  <si>
    <t>佐藤　里奈</t>
  </si>
  <si>
    <t>十日町中条</t>
  </si>
  <si>
    <t>相馬　由佳</t>
  </si>
  <si>
    <t>川西</t>
  </si>
  <si>
    <t>東北</t>
  </si>
  <si>
    <t>県中学選手権</t>
  </si>
  <si>
    <t>宇賀田絵梨</t>
  </si>
  <si>
    <t>栖吉</t>
  </si>
  <si>
    <t>河野　伶奈</t>
  </si>
  <si>
    <t>明倫</t>
  </si>
  <si>
    <t>小林　礼美</t>
  </si>
  <si>
    <t>JO突破記録会</t>
  </si>
  <si>
    <t>島田いぶき</t>
  </si>
  <si>
    <t>東石山</t>
  </si>
  <si>
    <t>赤坂　遥夏</t>
  </si>
  <si>
    <t>寺泊</t>
  </si>
  <si>
    <t>羽田　衣里</t>
  </si>
  <si>
    <t>胎内中条</t>
  </si>
  <si>
    <t>聖籠</t>
  </si>
  <si>
    <t>社</t>
  </si>
  <si>
    <t>橋本亜香里</t>
  </si>
  <si>
    <t>弥彦</t>
  </si>
  <si>
    <t>福井地区</t>
  </si>
  <si>
    <t>北信記録会</t>
  </si>
  <si>
    <t>長野</t>
  </si>
  <si>
    <t>柏崎刈羽</t>
  </si>
  <si>
    <t>春季記録会</t>
  </si>
  <si>
    <t>鈴木喜</t>
  </si>
  <si>
    <t>猪股</t>
  </si>
  <si>
    <t>佐藤</t>
  </si>
  <si>
    <t>佐川</t>
  </si>
  <si>
    <t>小林</t>
  </si>
  <si>
    <t>中村</t>
  </si>
  <si>
    <t>高尾台</t>
  </si>
  <si>
    <t>竹内　彩華</t>
  </si>
  <si>
    <t>兵庫・御影</t>
  </si>
  <si>
    <t>加古川</t>
  </si>
  <si>
    <t>藤田　知香</t>
  </si>
  <si>
    <t>大分・上野ヶ丘</t>
  </si>
  <si>
    <t>大分市営</t>
  </si>
  <si>
    <t>鈴木　梨枝</t>
  </si>
  <si>
    <t>栃木・宮の原</t>
  </si>
  <si>
    <t>鴻ノ池</t>
  </si>
  <si>
    <t>05.07.28</t>
  </si>
  <si>
    <t>89.07.08</t>
  </si>
  <si>
    <t>88.08.21</t>
  </si>
  <si>
    <t>89.05.13</t>
  </si>
  <si>
    <t>2.0</t>
  </si>
  <si>
    <t>1.0</t>
  </si>
  <si>
    <t>0.0</t>
  </si>
  <si>
    <t>07.06.30</t>
  </si>
  <si>
    <t>97.07.11</t>
  </si>
  <si>
    <t>01.10.26</t>
  </si>
  <si>
    <t>0.0</t>
  </si>
  <si>
    <t>2.07.81</t>
  </si>
  <si>
    <t>91.06.15</t>
  </si>
  <si>
    <t>五福</t>
  </si>
  <si>
    <t>4.21.41</t>
  </si>
  <si>
    <t>89.10.21</t>
  </si>
  <si>
    <t>87.09.05</t>
  </si>
  <si>
    <t>橿原</t>
  </si>
  <si>
    <t>記録</t>
  </si>
  <si>
    <t>①</t>
  </si>
  <si>
    <t>北山</t>
  </si>
  <si>
    <t>前田</t>
  </si>
  <si>
    <t>林</t>
  </si>
  <si>
    <t>三村</t>
  </si>
  <si>
    <t>全　国　　　　47"86　　猪股･城島･笹川･滝瀬　　埼玉・常盤　　　 83.09.17　国立</t>
  </si>
  <si>
    <t>北信越　　　　48"98　　荒谷･高橋･飛騨･木村 　 富山・堀川　　　 04.06.02　富山　</t>
  </si>
  <si>
    <t>1m87</t>
  </si>
  <si>
    <t>81.10.25</t>
  </si>
  <si>
    <t>1m87</t>
  </si>
  <si>
    <t>6m19</t>
  </si>
  <si>
    <t>95.11.19</t>
  </si>
  <si>
    <t>5m83</t>
  </si>
  <si>
    <t>96.08.20</t>
  </si>
  <si>
    <t>16m41</t>
  </si>
  <si>
    <t>05.03.31</t>
  </si>
  <si>
    <t>14m83</t>
  </si>
  <si>
    <t>04.05.15</t>
  </si>
  <si>
    <t>砲丸投2.7k</t>
  </si>
  <si>
    <t>砲丸投2.7k</t>
  </si>
  <si>
    <t>砲丸投2.7k</t>
  </si>
  <si>
    <t>砲丸投2.7k</t>
  </si>
  <si>
    <t>砲丸投2.7k</t>
  </si>
  <si>
    <t>100mＨ 15.10 - HJ 1.67  - SP 11.91 - 200m 25.87</t>
  </si>
  <si>
    <t>全　国</t>
  </si>
  <si>
    <t>北信越新記録</t>
  </si>
  <si>
    <t>新潟スタジアム</t>
  </si>
  <si>
    <t>4.27.89</t>
  </si>
  <si>
    <t>東田　　望</t>
  </si>
  <si>
    <t>全　国　　　3110点　　 岡部ｿﾌｨ満有子 　山形・宮川　　　　　06.08.21    丸亀</t>
  </si>
  <si>
    <t>北信越　　　3102点　　 浜野　りえ　　　福井・小浜　　　　　05.08.20    長良川</t>
  </si>
  <si>
    <t>北山　　望</t>
  </si>
  <si>
    <t>Jr.ｵﾘﾝﾋﾟｯｸ</t>
  </si>
  <si>
    <t>日産ｽﾀｼﾞｱﾑ</t>
  </si>
  <si>
    <t>新潟スタジアム</t>
  </si>
  <si>
    <t>塩川　瑞希</t>
  </si>
  <si>
    <t>小諸東</t>
  </si>
  <si>
    <t>長野</t>
  </si>
  <si>
    <t>中学通信</t>
  </si>
  <si>
    <t>藤髙　マナ</t>
  </si>
  <si>
    <t>県中春季</t>
  </si>
  <si>
    <t>征矢　萌唯</t>
  </si>
  <si>
    <t>箕輪</t>
  </si>
  <si>
    <t>ｼﾞｭﾆｱｵﾘﾝﾋﾟｯｸ</t>
  </si>
  <si>
    <t>日産スタジアム</t>
  </si>
  <si>
    <t>富山県総合運動公園</t>
  </si>
  <si>
    <t>椎尾　明根</t>
  </si>
  <si>
    <t>山下　理花</t>
  </si>
  <si>
    <t>浅野川</t>
  </si>
  <si>
    <t>石川</t>
  </si>
  <si>
    <t>加賀市選手権</t>
  </si>
  <si>
    <t>加　賀</t>
  </si>
  <si>
    <t>伊藤　捺希</t>
  </si>
  <si>
    <t>第1回下越記録会</t>
  </si>
  <si>
    <t>池嶋　祥子</t>
  </si>
  <si>
    <t>柏崎南</t>
  </si>
  <si>
    <t>天谷　友紀</t>
  </si>
  <si>
    <t>津　幡</t>
  </si>
  <si>
    <t>県中学通信</t>
  </si>
  <si>
    <t>西　部</t>
  </si>
  <si>
    <t>田澤　　陽</t>
  </si>
  <si>
    <t>筑摩野</t>
  </si>
  <si>
    <t>県中新人中南信</t>
  </si>
  <si>
    <t>椛澤ひかる</t>
  </si>
  <si>
    <t>長岡東</t>
  </si>
  <si>
    <t>坂本　麗美</t>
  </si>
  <si>
    <t>星　稜</t>
  </si>
  <si>
    <t>金沢市中学</t>
  </si>
  <si>
    <t>金　沢</t>
  </si>
  <si>
    <t>田中　里奈</t>
  </si>
  <si>
    <t>石川西部</t>
  </si>
  <si>
    <t>野村あずさ</t>
  </si>
  <si>
    <t>高瀬</t>
  </si>
  <si>
    <t>全日中</t>
  </si>
  <si>
    <t>新潟</t>
  </si>
  <si>
    <t>全国中学</t>
  </si>
  <si>
    <t>新潟ＢＳ</t>
  </si>
  <si>
    <t>北信越</t>
  </si>
  <si>
    <t>金沢市新人</t>
  </si>
  <si>
    <t>長岡・三島</t>
  </si>
  <si>
    <t>石川県中学</t>
  </si>
  <si>
    <t>西　部</t>
  </si>
  <si>
    <t>県ｼﾞｭﾆｱﾕｰｽ</t>
  </si>
  <si>
    <t>敦賀</t>
  </si>
  <si>
    <t>吉村　知夏</t>
  </si>
  <si>
    <t>附属長野</t>
  </si>
  <si>
    <t>通信陸上</t>
  </si>
  <si>
    <t>江川　実玖</t>
  </si>
  <si>
    <t>城　南</t>
  </si>
  <si>
    <t>山口　恵梨</t>
  </si>
  <si>
    <t>興南</t>
  </si>
  <si>
    <t>1.0</t>
  </si>
  <si>
    <t>0.0</t>
  </si>
  <si>
    <t>通信</t>
  </si>
  <si>
    <t/>
  </si>
  <si>
    <t>相羽  梨乃</t>
  </si>
  <si>
    <t>新井</t>
  </si>
  <si>
    <t>内山　千夏</t>
  </si>
  <si>
    <t>田上</t>
  </si>
  <si>
    <t>安原　　光</t>
  </si>
  <si>
    <t>佐久東</t>
  </si>
  <si>
    <t>北原　成美</t>
  </si>
  <si>
    <t>駒ヶ根東</t>
  </si>
  <si>
    <t>広瀬　亜美</t>
  </si>
  <si>
    <t>鹿　島</t>
  </si>
  <si>
    <t>佐々木文華</t>
  </si>
  <si>
    <t>広徳</t>
  </si>
  <si>
    <t>山　代</t>
  </si>
  <si>
    <t>北信越中学</t>
  </si>
  <si>
    <t>寺脇　成紗</t>
  </si>
  <si>
    <t>福澤　志穂</t>
  </si>
  <si>
    <t>県中学総体</t>
  </si>
  <si>
    <t>川上　玲未</t>
  </si>
  <si>
    <t>光陽</t>
  </si>
  <si>
    <t>橋爪　悠希</t>
  </si>
  <si>
    <t>北　辰</t>
  </si>
  <si>
    <t>中村あゆみ</t>
  </si>
  <si>
    <t>辰　口</t>
  </si>
  <si>
    <t>加賀地区新人</t>
  </si>
  <si>
    <t>物見山</t>
  </si>
  <si>
    <t>真柳　亜美</t>
  </si>
  <si>
    <t>更埴西</t>
  </si>
  <si>
    <t>森　　聡子</t>
  </si>
  <si>
    <t>北信越大会</t>
  </si>
  <si>
    <t>石川県西部緑地公園</t>
  </si>
  <si>
    <t>森　美和子</t>
  </si>
  <si>
    <t>石井のどか</t>
  </si>
  <si>
    <t>豊科北</t>
  </si>
  <si>
    <t>2.10.38</t>
  </si>
  <si>
    <t>横山　みわ</t>
  </si>
  <si>
    <t>横山　みわ</t>
  </si>
  <si>
    <t>小須戸</t>
  </si>
  <si>
    <t>新潟・小須戸</t>
  </si>
  <si>
    <t>08.07.15</t>
  </si>
  <si>
    <t>8.05</t>
  </si>
  <si>
    <t>高橋  奈央</t>
  </si>
  <si>
    <t>遠藤　麻実</t>
  </si>
  <si>
    <t>湯澤ほのか</t>
  </si>
  <si>
    <t>県選手権</t>
  </si>
  <si>
    <t>北田　　萌</t>
  </si>
  <si>
    <t>長野西部</t>
  </si>
  <si>
    <t>北信中学総体</t>
  </si>
  <si>
    <t>浅野菜都美</t>
  </si>
  <si>
    <t>津幡南</t>
  </si>
  <si>
    <t>石川県選手権</t>
  </si>
  <si>
    <t>齋藤　菜摘</t>
  </si>
  <si>
    <t>中山　成美</t>
  </si>
  <si>
    <t>魚津桃山</t>
  </si>
  <si>
    <t>石川県西部</t>
  </si>
  <si>
    <t>城光寺</t>
  </si>
  <si>
    <t>新潟スタジアム</t>
  </si>
  <si>
    <t>付属長野</t>
  </si>
  <si>
    <t>若林まどか</t>
  </si>
  <si>
    <t>中嶋　　舞</t>
  </si>
  <si>
    <t>芦  城</t>
  </si>
  <si>
    <t>細川　未来</t>
  </si>
  <si>
    <t>根　上</t>
  </si>
  <si>
    <t>高橋美由紀</t>
  </si>
  <si>
    <t>仁科台</t>
  </si>
  <si>
    <t>田中　琴音</t>
  </si>
  <si>
    <t>東新潟</t>
  </si>
  <si>
    <t>櫻ヶ岡</t>
  </si>
  <si>
    <t>寺尾　真理</t>
  </si>
  <si>
    <t>寄居</t>
  </si>
  <si>
    <t>重野　桜子</t>
  </si>
  <si>
    <t>柏崎第一</t>
  </si>
  <si>
    <t>目黒みのり</t>
  </si>
  <si>
    <t>県中新人東北信</t>
  </si>
  <si>
    <t>森田　千里</t>
  </si>
  <si>
    <t>関　　玲奈</t>
  </si>
  <si>
    <t>塩沢</t>
  </si>
  <si>
    <t>小西一二三</t>
  </si>
  <si>
    <t>大　徳</t>
  </si>
  <si>
    <t>新潟・柏崎第二</t>
  </si>
  <si>
    <t>08.08.21</t>
  </si>
  <si>
    <t>瀧澤　　彩</t>
  </si>
  <si>
    <t>吉村　知夏</t>
  </si>
  <si>
    <t>山口　優希</t>
  </si>
  <si>
    <t>山口　優希</t>
  </si>
  <si>
    <t>関矢　梨花</t>
  </si>
  <si>
    <t>柏崎第二</t>
  </si>
  <si>
    <t>14.10</t>
  </si>
  <si>
    <t>藤石佳奈子</t>
  </si>
  <si>
    <t>新潟・ 燕</t>
  </si>
  <si>
    <t>07.07.13</t>
  </si>
  <si>
    <t>新潟スタジアム</t>
  </si>
  <si>
    <t>久米田</t>
  </si>
  <si>
    <t>寺井</t>
  </si>
  <si>
    <t>安井</t>
  </si>
  <si>
    <t>岩﨑</t>
  </si>
  <si>
    <t>富山</t>
  </si>
  <si>
    <t>全日本中学校選手権</t>
  </si>
  <si>
    <t>新潟ビックスワン</t>
  </si>
  <si>
    <t>福島</t>
  </si>
  <si>
    <t>鈴木里</t>
  </si>
  <si>
    <t>大竹口</t>
  </si>
  <si>
    <t>関</t>
  </si>
  <si>
    <t>佐藤</t>
  </si>
  <si>
    <t>瀧澤</t>
  </si>
  <si>
    <t>吉村</t>
  </si>
  <si>
    <t>野村</t>
  </si>
  <si>
    <t>荒木</t>
  </si>
  <si>
    <t>小西</t>
  </si>
  <si>
    <t>吉川</t>
  </si>
  <si>
    <t>大日方</t>
  </si>
  <si>
    <t>佐野</t>
  </si>
  <si>
    <t>星　稜</t>
  </si>
  <si>
    <t>杉森</t>
  </si>
  <si>
    <t>坂本</t>
  </si>
  <si>
    <t>葛巻</t>
  </si>
  <si>
    <t>関屋</t>
  </si>
  <si>
    <t>板垣</t>
  </si>
  <si>
    <t>塩川</t>
  </si>
  <si>
    <t>柳澤</t>
  </si>
  <si>
    <t>田中</t>
  </si>
  <si>
    <t>鈴木</t>
  </si>
  <si>
    <t>椎尾</t>
  </si>
  <si>
    <t>竹内</t>
  </si>
  <si>
    <t>酒谷</t>
  </si>
  <si>
    <t>河北台</t>
  </si>
  <si>
    <t>野崎</t>
  </si>
  <si>
    <t>濱野</t>
  </si>
  <si>
    <t>室田</t>
  </si>
  <si>
    <t>素本</t>
  </si>
  <si>
    <t>歸山</t>
  </si>
  <si>
    <t>佐竹</t>
  </si>
  <si>
    <t>若林</t>
  </si>
  <si>
    <t>佐々木</t>
  </si>
  <si>
    <t>宮本</t>
  </si>
  <si>
    <t>桜井</t>
  </si>
  <si>
    <t>矢部</t>
  </si>
  <si>
    <t>吉田</t>
  </si>
  <si>
    <t>多田</t>
  </si>
  <si>
    <t>丸山</t>
  </si>
  <si>
    <t>髙野</t>
  </si>
  <si>
    <t>山本</t>
  </si>
  <si>
    <t>松永</t>
  </si>
  <si>
    <t>蟻塚</t>
  </si>
  <si>
    <t>池田</t>
  </si>
  <si>
    <t>藤田</t>
  </si>
  <si>
    <t>藤髙</t>
  </si>
  <si>
    <t>谷口</t>
  </si>
  <si>
    <t>川村</t>
  </si>
  <si>
    <t>柴田　祐希</t>
  </si>
  <si>
    <t>松　東</t>
  </si>
  <si>
    <t>伊藤愛央衣</t>
  </si>
  <si>
    <t>敦賀秋季</t>
  </si>
  <si>
    <t>有賀　楓子</t>
  </si>
  <si>
    <t>春富</t>
  </si>
  <si>
    <t>松島　　愛</t>
  </si>
  <si>
    <t>伊澤志歩美</t>
  </si>
  <si>
    <t>早川　　愁</t>
  </si>
  <si>
    <t>木津あつみ</t>
  </si>
  <si>
    <t>松　陽</t>
  </si>
  <si>
    <t>小松市記③</t>
  </si>
  <si>
    <t>小　松</t>
  </si>
  <si>
    <t>山本　恵未</t>
  </si>
  <si>
    <t>柳　田</t>
  </si>
  <si>
    <t>太田　真衣</t>
  </si>
  <si>
    <t>波田</t>
  </si>
  <si>
    <t>矢部穂奈美</t>
  </si>
  <si>
    <t>長部　里菜</t>
  </si>
  <si>
    <t>大島</t>
  </si>
  <si>
    <t>羽鳥　　馨</t>
  </si>
  <si>
    <t>中野　沙紀</t>
  </si>
  <si>
    <t>大潟町</t>
  </si>
  <si>
    <t>上越合同新人</t>
  </si>
  <si>
    <t>栗山　寧々</t>
  </si>
  <si>
    <t>大崎</t>
  </si>
  <si>
    <t>三市南蒲新人</t>
  </si>
  <si>
    <t>三条</t>
  </si>
  <si>
    <t>岡部加菜子</t>
  </si>
  <si>
    <t>第5回下越記録会</t>
  </si>
  <si>
    <t>7.20</t>
  </si>
  <si>
    <t>5.30</t>
  </si>
  <si>
    <t>9.20</t>
  </si>
  <si>
    <t>5.30</t>
  </si>
  <si>
    <t>大関　　奏</t>
  </si>
  <si>
    <t>下越地区</t>
  </si>
  <si>
    <t>穴　水</t>
  </si>
  <si>
    <t>小池　眞琴</t>
  </si>
  <si>
    <t>堀川</t>
  </si>
  <si>
    <t>畳野美古都</t>
  </si>
  <si>
    <t>八鍬　深幸</t>
  </si>
  <si>
    <t>北島　理帆</t>
  </si>
  <si>
    <t>春江</t>
  </si>
  <si>
    <t>西部緑地</t>
  </si>
  <si>
    <t>浅水　彩加</t>
  </si>
  <si>
    <t>西川日奈子</t>
  </si>
  <si>
    <t>田中　智恵</t>
  </si>
  <si>
    <t>下越選手権</t>
  </si>
  <si>
    <t>富山市記録会</t>
  </si>
  <si>
    <t>塩野谷美空</t>
  </si>
  <si>
    <t>大和</t>
  </si>
  <si>
    <t>小林　睦美</t>
  </si>
  <si>
    <t>丸子北</t>
  </si>
  <si>
    <t>青木亜里沙</t>
  </si>
  <si>
    <t>辰野</t>
  </si>
  <si>
    <t>大澤　彩夏</t>
  </si>
  <si>
    <t>　緑　</t>
  </si>
  <si>
    <t>大坂　菜実</t>
  </si>
  <si>
    <t>鏡が沖</t>
  </si>
  <si>
    <t>内藤　彩那</t>
  </si>
  <si>
    <t>附属新潟</t>
  </si>
  <si>
    <t>ビッグフェスタ記録会</t>
  </si>
  <si>
    <t>橋本真彩子</t>
  </si>
  <si>
    <t>第3回下越記録会</t>
  </si>
  <si>
    <t>松井　理沙</t>
  </si>
  <si>
    <t>金子　園美</t>
  </si>
  <si>
    <t>近藤　　楓</t>
  </si>
  <si>
    <t>荒川</t>
  </si>
  <si>
    <t>山本　結香</t>
  </si>
  <si>
    <t>赤泊</t>
  </si>
  <si>
    <t>上田  紗綺</t>
  </si>
  <si>
    <t>東　紗矢佳</t>
  </si>
  <si>
    <t>武生第五</t>
  </si>
  <si>
    <t>北上明佳音</t>
  </si>
  <si>
    <t>曽野木</t>
  </si>
  <si>
    <t>降幡はづき</t>
  </si>
  <si>
    <t>山崎　礼華</t>
  </si>
  <si>
    <t>緑　丘</t>
  </si>
  <si>
    <t>全能登新人</t>
  </si>
  <si>
    <t>城　山</t>
  </si>
  <si>
    <t>高橋　里歩</t>
  </si>
  <si>
    <t>万葉</t>
  </si>
  <si>
    <t>土田　好美</t>
  </si>
  <si>
    <t>柳原　由利恵</t>
  </si>
  <si>
    <t>氷見西部</t>
  </si>
  <si>
    <t>静岡　実咲</t>
  </si>
  <si>
    <t>高　岡</t>
  </si>
  <si>
    <t>寺田　衿奈</t>
  </si>
  <si>
    <t>瀧澤　　藍</t>
  </si>
  <si>
    <t>愛宕</t>
  </si>
  <si>
    <t>池内　裕乃</t>
  </si>
  <si>
    <t>津　幡</t>
  </si>
  <si>
    <t>河北中学</t>
  </si>
  <si>
    <t>坂井美早紀</t>
  </si>
  <si>
    <t>少年･少女オリ</t>
  </si>
  <si>
    <t>薬師    葵</t>
  </si>
  <si>
    <t>JO予選会</t>
  </si>
  <si>
    <t>城光寺</t>
  </si>
  <si>
    <t>新潟</t>
  </si>
  <si>
    <t>船崎　　茜</t>
  </si>
  <si>
    <t>坂井輪</t>
  </si>
  <si>
    <t>鈴木　智伽</t>
  </si>
  <si>
    <t>福井松陵</t>
  </si>
  <si>
    <t>櫻ケ岡</t>
  </si>
  <si>
    <t>県中学混成</t>
  </si>
  <si>
    <t>宮田　智美</t>
  </si>
  <si>
    <t>河田　　栞</t>
  </si>
  <si>
    <t>見附南</t>
  </si>
  <si>
    <t>中越地区記録会</t>
  </si>
  <si>
    <t>寺島ひかり</t>
  </si>
  <si>
    <t>川﨑　友莉</t>
  </si>
  <si>
    <t>南　部</t>
  </si>
  <si>
    <t>髙橋さつき</t>
  </si>
  <si>
    <t>村上第一</t>
  </si>
  <si>
    <t>藤田　麗夏</t>
  </si>
  <si>
    <t>十日町南</t>
  </si>
  <si>
    <t>十日町・魚沼新人</t>
  </si>
  <si>
    <t>片柳  　遥</t>
  </si>
  <si>
    <t>東小千谷</t>
  </si>
  <si>
    <t>第4回下越記録会</t>
  </si>
  <si>
    <t>佐藤　明紀</t>
  </si>
  <si>
    <t>南宮</t>
  </si>
  <si>
    <t>清水</t>
  </si>
  <si>
    <t>砂土居綾香</t>
  </si>
  <si>
    <t>9.20</t>
  </si>
  <si>
    <t>五福</t>
  </si>
  <si>
    <t>上田　　繭</t>
  </si>
  <si>
    <t>大阪・住吉第一</t>
  </si>
  <si>
    <t>08.08.21</t>
  </si>
  <si>
    <t>大田麻菜美</t>
  </si>
  <si>
    <t>富山県総合</t>
  </si>
  <si>
    <t>富山県総合</t>
  </si>
  <si>
    <t>山﨑　智世</t>
  </si>
  <si>
    <t>徳武　里乃</t>
  </si>
  <si>
    <t>渡辺　　梓</t>
  </si>
  <si>
    <t>堀　　綾夏</t>
  </si>
  <si>
    <t>福光</t>
  </si>
  <si>
    <t>富山</t>
  </si>
  <si>
    <t>県ジュニアオリンピック</t>
  </si>
  <si>
    <t>五福</t>
  </si>
  <si>
    <t>2008北信越20傑【女子100m】</t>
  </si>
  <si>
    <t>2008北信越20傑【女子200m】</t>
  </si>
  <si>
    <t>2008北信越20傑【女子800m】</t>
  </si>
  <si>
    <t>2008北信越20傑【女子1500m】</t>
  </si>
  <si>
    <t>2008北信越20傑【女子100mH(0.764/8.0)】</t>
  </si>
  <si>
    <t>2008北信越20傑【女子4×100mR】</t>
  </si>
  <si>
    <t>2008北信越20傑【女子走高跳】</t>
  </si>
  <si>
    <t>2008北信越20傑【女子走幅跳】</t>
  </si>
  <si>
    <t>2008北信越20傑【女子砲丸投(2.721kg)】</t>
  </si>
  <si>
    <t>2008北信越20傑【女子四種競技】</t>
  </si>
  <si>
    <t>8.20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</si>
</sst>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"/>
    <numFmt numFmtId="178" formatCode="0_ "/>
    <numFmt numFmtId="179" formatCode="0.00_ "/>
    <numFmt numFmtId="180" formatCode="0.0_ "/>
    <numFmt numFmtId="181" formatCode="0.00_);[Red]\(0.00\)"/>
    <numFmt numFmtId="182" formatCode="0_);[Red]\(0\)"/>
    <numFmt numFmtId="183" formatCode="##&quot;秒&quot;##"/>
    <numFmt numFmtId="184" formatCode="#&quot;分&quot;##&quot;秒&quot;##"/>
    <numFmt numFmtId="185" formatCode="##&quot;m&quot;##"/>
  </numFmts>
  <fonts count="3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>
        <color indexed="8"/>
      </right>
      <top style="medium">
        <color indexed="8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 style="medium"/>
      <top style="medium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/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medium"/>
      <top style="dotted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otted">
        <color indexed="8"/>
      </top>
      <bottom style="medium"/>
    </border>
    <border>
      <left style="thin">
        <color indexed="8"/>
      </left>
      <right>
        <color indexed="63"/>
      </right>
      <top style="dotted">
        <color indexed="8"/>
      </top>
      <bottom style="medium"/>
    </border>
    <border>
      <left style="thin">
        <color indexed="8"/>
      </left>
      <right style="thin"/>
      <top style="dotted">
        <color indexed="8"/>
      </top>
      <bottom style="medium"/>
    </border>
    <border>
      <left>
        <color indexed="63"/>
      </left>
      <right>
        <color indexed="63"/>
      </right>
      <top style="dotted">
        <color indexed="8"/>
      </top>
      <bottom style="medium"/>
    </border>
    <border>
      <left style="thin">
        <color indexed="8"/>
      </left>
      <right style="medium"/>
      <top style="dotted">
        <color indexed="8"/>
      </top>
      <bottom style="medium"/>
    </border>
    <border>
      <left style="medium"/>
      <right>
        <color indexed="24"/>
      </right>
      <top>
        <color indexed="24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medium"/>
    </border>
    <border>
      <left style="medium"/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medium"/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435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9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center"/>
    </xf>
    <xf numFmtId="179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10" fillId="0" borderId="0" xfId="0" applyNumberFormat="1" applyFont="1" applyBorder="1" applyAlignment="1">
      <alignment vertical="top" shrinkToFit="1"/>
    </xf>
    <xf numFmtId="0" fontId="10" fillId="0" borderId="10" xfId="0" applyNumberFormat="1" applyFont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vertical="top" shrinkToFit="1"/>
    </xf>
    <xf numFmtId="0" fontId="10" fillId="0" borderId="0" xfId="0" applyNumberFormat="1" applyFont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horizontal="center" vertical="top" shrinkToFit="1"/>
    </xf>
    <xf numFmtId="0" fontId="10" fillId="0" borderId="0" xfId="0" applyNumberFormat="1" applyFont="1" applyBorder="1" applyAlignment="1">
      <alignment horizontal="center" vertical="top" shrinkToFit="1"/>
    </xf>
    <xf numFmtId="0" fontId="10" fillId="0" borderId="0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/>
    </xf>
    <xf numFmtId="0" fontId="10" fillId="0" borderId="13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179" fontId="10" fillId="0" borderId="14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/>
    </xf>
    <xf numFmtId="0" fontId="10" fillId="0" borderId="17" xfId="0" applyNumberFormat="1" applyFont="1" applyBorder="1" applyAlignment="1">
      <alignment/>
    </xf>
    <xf numFmtId="49" fontId="10" fillId="0" borderId="17" xfId="0" applyNumberFormat="1" applyFont="1" applyBorder="1" applyAlignment="1">
      <alignment horizontal="right" vertical="center"/>
    </xf>
    <xf numFmtId="0" fontId="10" fillId="0" borderId="17" xfId="0" applyNumberFormat="1" applyFont="1" applyBorder="1" applyAlignment="1">
      <alignment horizontal="left" vertical="center"/>
    </xf>
    <xf numFmtId="1" fontId="10" fillId="0" borderId="1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49" fontId="10" fillId="0" borderId="20" xfId="0" applyNumberFormat="1" applyFont="1" applyBorder="1" applyAlignment="1">
      <alignment horizontal="right" vertical="center"/>
    </xf>
    <xf numFmtId="0" fontId="10" fillId="0" borderId="20" xfId="0" applyNumberFormat="1" applyFont="1" applyBorder="1" applyAlignment="1">
      <alignment horizontal="left" vertical="center"/>
    </xf>
    <xf numFmtId="1" fontId="10" fillId="0" borderId="20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vertical="center"/>
    </xf>
    <xf numFmtId="0" fontId="10" fillId="25" borderId="20" xfId="0" applyNumberFormat="1" applyFont="1" applyFill="1" applyBorder="1" applyAlignment="1">
      <alignment horizontal="left" vertical="center"/>
    </xf>
    <xf numFmtId="49" fontId="12" fillId="0" borderId="20" xfId="0" applyNumberFormat="1" applyFont="1" applyBorder="1" applyAlignment="1" applyProtection="1">
      <alignment horizontal="right" vertical="center"/>
      <protection locked="0"/>
    </xf>
    <xf numFmtId="0" fontId="12" fillId="0" borderId="20" xfId="0" applyNumberFormat="1" applyFont="1" applyBorder="1" applyAlignment="1" applyProtection="1">
      <alignment horizontal="left" vertical="center"/>
      <protection locked="0"/>
    </xf>
    <xf numFmtId="0" fontId="12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21" xfId="0" applyNumberFormat="1" applyFont="1" applyBorder="1" applyAlignment="1" applyProtection="1">
      <alignment vertical="center"/>
      <protection locked="0"/>
    </xf>
    <xf numFmtId="0" fontId="10" fillId="0" borderId="22" xfId="0" applyNumberFormat="1" applyFont="1" applyBorder="1" applyAlignment="1">
      <alignment/>
    </xf>
    <xf numFmtId="0" fontId="10" fillId="0" borderId="23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right" vertical="center"/>
    </xf>
    <xf numFmtId="0" fontId="10" fillId="0" borderId="23" xfId="0" applyNumberFormat="1" applyFont="1" applyBorder="1" applyAlignment="1">
      <alignment horizontal="left" vertical="center"/>
    </xf>
    <xf numFmtId="1" fontId="10" fillId="0" borderId="23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vertical="center"/>
    </xf>
    <xf numFmtId="0" fontId="10" fillId="0" borderId="25" xfId="0" applyNumberFormat="1" applyFont="1" applyBorder="1" applyAlignment="1">
      <alignment/>
    </xf>
    <xf numFmtId="0" fontId="10" fillId="0" borderId="26" xfId="0" applyNumberFormat="1" applyFont="1" applyBorder="1" applyAlignment="1">
      <alignment/>
    </xf>
    <xf numFmtId="49" fontId="10" fillId="0" borderId="26" xfId="0" applyNumberFormat="1" applyFont="1" applyBorder="1" applyAlignment="1">
      <alignment horizontal="right"/>
    </xf>
    <xf numFmtId="0" fontId="10" fillId="0" borderId="26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/>
    </xf>
    <xf numFmtId="0" fontId="10" fillId="0" borderId="20" xfId="0" applyNumberFormat="1" applyFont="1" applyBorder="1" applyAlignment="1">
      <alignment vertical="center"/>
    </xf>
    <xf numFmtId="0" fontId="10" fillId="0" borderId="23" xfId="0" applyNumberFormat="1" applyFont="1" applyBorder="1" applyAlignment="1">
      <alignment vertical="center"/>
    </xf>
    <xf numFmtId="0" fontId="10" fillId="0" borderId="28" xfId="0" applyNumberFormat="1" applyFont="1" applyBorder="1" applyAlignment="1">
      <alignment/>
    </xf>
    <xf numFmtId="0" fontId="10" fillId="0" borderId="29" xfId="0" applyNumberFormat="1" applyFont="1" applyBorder="1" applyAlignment="1">
      <alignment/>
    </xf>
    <xf numFmtId="49" fontId="10" fillId="0" borderId="29" xfId="0" applyNumberFormat="1" applyFont="1" applyBorder="1" applyAlignment="1">
      <alignment horizontal="right" vertical="center"/>
    </xf>
    <xf numFmtId="0" fontId="10" fillId="0" borderId="29" xfId="0" applyNumberFormat="1" applyFont="1" applyBorder="1" applyAlignment="1">
      <alignment horizontal="left" vertical="center"/>
    </xf>
    <xf numFmtId="0" fontId="10" fillId="0" borderId="2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vertical="center"/>
    </xf>
    <xf numFmtId="49" fontId="10" fillId="0" borderId="26" xfId="0" applyNumberFormat="1" applyFont="1" applyBorder="1" applyAlignment="1">
      <alignment horizontal="right" vertical="center"/>
    </xf>
    <xf numFmtId="0" fontId="10" fillId="0" borderId="26" xfId="0" applyNumberFormat="1" applyFont="1" applyBorder="1" applyAlignment="1">
      <alignment horizontal="left" vertical="center"/>
    </xf>
    <xf numFmtId="1" fontId="10" fillId="0" borderId="26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vertical="center"/>
    </xf>
    <xf numFmtId="0" fontId="10" fillId="0" borderId="20" xfId="0" applyNumberFormat="1" applyFont="1" applyBorder="1" applyAlignment="1">
      <alignment horizontal="left" vertical="center" shrinkToFit="1"/>
    </xf>
    <xf numFmtId="0" fontId="10" fillId="0" borderId="31" xfId="0" applyNumberFormat="1" applyFont="1" applyBorder="1" applyAlignment="1">
      <alignment/>
    </xf>
    <xf numFmtId="0" fontId="10" fillId="0" borderId="32" xfId="0" applyNumberFormat="1" applyFont="1" applyBorder="1" applyAlignment="1">
      <alignment/>
    </xf>
    <xf numFmtId="49" fontId="10" fillId="0" borderId="32" xfId="0" applyNumberFormat="1" applyFont="1" applyBorder="1" applyAlignment="1">
      <alignment horizontal="right" vertical="center"/>
    </xf>
    <xf numFmtId="0" fontId="10" fillId="0" borderId="32" xfId="0" applyNumberFormat="1" applyFont="1" applyBorder="1" applyAlignment="1">
      <alignment horizontal="left" vertical="center"/>
    </xf>
    <xf numFmtId="1" fontId="10" fillId="0" borderId="32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vertical="center"/>
    </xf>
    <xf numFmtId="177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32" xfId="0" applyNumberFormat="1" applyFont="1" applyBorder="1" applyAlignment="1">
      <alignment horizontal="left" vertical="center" shrinkToFit="1"/>
    </xf>
    <xf numFmtId="0" fontId="10" fillId="0" borderId="12" xfId="0" applyNumberFormat="1" applyFont="1" applyBorder="1" applyAlignment="1">
      <alignment horizontal="center" vertical="center" shrinkToFit="1"/>
    </xf>
    <xf numFmtId="0" fontId="10" fillId="0" borderId="18" xfId="0" applyNumberFormat="1" applyFont="1" applyBorder="1" applyAlignment="1">
      <alignment/>
    </xf>
    <xf numFmtId="49" fontId="10" fillId="0" borderId="20" xfId="0" applyNumberFormat="1" applyFont="1" applyBorder="1" applyAlignment="1">
      <alignment horizontal="right"/>
    </xf>
    <xf numFmtId="0" fontId="10" fillId="0" borderId="20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/>
    </xf>
    <xf numFmtId="0" fontId="10" fillId="0" borderId="24" xfId="0" applyNumberFormat="1" applyFont="1" applyBorder="1" applyAlignment="1">
      <alignment/>
    </xf>
    <xf numFmtId="49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23" xfId="0" applyNumberFormat="1" applyFont="1" applyBorder="1" applyAlignment="1" applyProtection="1">
      <alignment horizontal="left" vertical="center"/>
      <protection locked="0"/>
    </xf>
    <xf numFmtId="0" fontId="12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>
      <alignment horizontal="right"/>
    </xf>
    <xf numFmtId="0" fontId="10" fillId="0" borderId="23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77" fontId="10" fillId="0" borderId="20" xfId="0" applyNumberFormat="1" applyFont="1" applyBorder="1" applyAlignment="1">
      <alignment horizontal="right" vertical="center"/>
    </xf>
    <xf numFmtId="177" fontId="10" fillId="25" borderId="20" xfId="0" applyNumberFormat="1" applyFont="1" applyFill="1" applyBorder="1" applyAlignment="1">
      <alignment horizontal="right" vertical="center"/>
    </xf>
    <xf numFmtId="1" fontId="10" fillId="25" borderId="20" xfId="0" applyNumberFormat="1" applyFont="1" applyFill="1" applyBorder="1" applyAlignment="1">
      <alignment horizontal="center" vertical="center"/>
    </xf>
    <xf numFmtId="49" fontId="10" fillId="25" borderId="20" xfId="0" applyNumberFormat="1" applyFont="1" applyFill="1" applyBorder="1" applyAlignment="1">
      <alignment horizontal="right" vertical="center"/>
    </xf>
    <xf numFmtId="0" fontId="10" fillId="25" borderId="21" xfId="0" applyNumberFormat="1" applyFont="1" applyFill="1" applyBorder="1" applyAlignment="1">
      <alignment vertical="center"/>
    </xf>
    <xf numFmtId="177" fontId="10" fillId="25" borderId="26" xfId="0" applyNumberFormat="1" applyFont="1" applyFill="1" applyBorder="1" applyAlignment="1">
      <alignment horizontal="right" vertical="center"/>
    </xf>
    <xf numFmtId="0" fontId="10" fillId="25" borderId="26" xfId="0" applyNumberFormat="1" applyFont="1" applyFill="1" applyBorder="1" applyAlignment="1">
      <alignment horizontal="left" vertical="center"/>
    </xf>
    <xf numFmtId="1" fontId="10" fillId="25" borderId="26" xfId="0" applyNumberFormat="1" applyFont="1" applyFill="1" applyBorder="1" applyAlignment="1">
      <alignment horizontal="center" vertical="center"/>
    </xf>
    <xf numFmtId="49" fontId="10" fillId="25" borderId="26" xfId="0" applyNumberFormat="1" applyFont="1" applyFill="1" applyBorder="1" applyAlignment="1">
      <alignment horizontal="right" vertical="center"/>
    </xf>
    <xf numFmtId="0" fontId="10" fillId="25" borderId="27" xfId="0" applyNumberFormat="1" applyFont="1" applyFill="1" applyBorder="1" applyAlignment="1">
      <alignment horizontal="center" vertical="center"/>
    </xf>
    <xf numFmtId="0" fontId="10" fillId="25" borderId="21" xfId="0" applyNumberFormat="1" applyFont="1" applyFill="1" applyBorder="1" applyAlignment="1">
      <alignment horizontal="center" vertical="center"/>
    </xf>
    <xf numFmtId="177" fontId="10" fillId="0" borderId="20" xfId="0" applyNumberFormat="1" applyFont="1" applyBorder="1" applyAlignment="1">
      <alignment/>
    </xf>
    <xf numFmtId="177" fontId="10" fillId="0" borderId="23" xfId="0" applyNumberFormat="1" applyFont="1" applyBorder="1" applyAlignment="1">
      <alignment/>
    </xf>
    <xf numFmtId="177" fontId="10" fillId="0" borderId="26" xfId="0" applyNumberFormat="1" applyFont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177" fontId="6" fillId="0" borderId="17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177" fontId="10" fillId="0" borderId="23" xfId="0" applyNumberFormat="1" applyFont="1" applyBorder="1" applyAlignment="1">
      <alignment horizontal="right"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25" borderId="23" xfId="0" applyNumberFormat="1" applyFont="1" applyFill="1" applyBorder="1" applyAlignment="1">
      <alignment horizontal="right" vertical="center"/>
    </xf>
    <xf numFmtId="0" fontId="10" fillId="25" borderId="23" xfId="0" applyNumberFormat="1" applyFont="1" applyFill="1" applyBorder="1" applyAlignment="1">
      <alignment horizontal="left" vertical="center"/>
    </xf>
    <xf numFmtId="1" fontId="10" fillId="25" borderId="23" xfId="0" applyNumberFormat="1" applyFont="1" applyFill="1" applyBorder="1" applyAlignment="1">
      <alignment horizontal="center" vertical="center"/>
    </xf>
    <xf numFmtId="49" fontId="10" fillId="25" borderId="23" xfId="0" applyNumberFormat="1" applyFont="1" applyFill="1" applyBorder="1" applyAlignment="1">
      <alignment horizontal="right" vertical="center"/>
    </xf>
    <xf numFmtId="177" fontId="10" fillId="0" borderId="20" xfId="0" applyNumberFormat="1" applyFont="1" applyBorder="1" applyAlignment="1">
      <alignment vertical="center"/>
    </xf>
    <xf numFmtId="0" fontId="10" fillId="0" borderId="34" xfId="0" applyNumberFormat="1" applyFont="1" applyBorder="1" applyAlignment="1">
      <alignment horizontal="center"/>
    </xf>
    <xf numFmtId="0" fontId="10" fillId="0" borderId="35" xfId="0" applyNumberFormat="1" applyFont="1" applyBorder="1" applyAlignment="1">
      <alignment horizontal="center"/>
    </xf>
    <xf numFmtId="179" fontId="10" fillId="0" borderId="35" xfId="0" applyNumberFormat="1" applyFont="1" applyBorder="1" applyAlignment="1">
      <alignment horizontal="center"/>
    </xf>
    <xf numFmtId="0" fontId="10" fillId="0" borderId="36" xfId="0" applyNumberFormat="1" applyFont="1" applyBorder="1" applyAlignment="1">
      <alignment horizontal="center"/>
    </xf>
    <xf numFmtId="49" fontId="10" fillId="26" borderId="20" xfId="0" applyNumberFormat="1" applyFont="1" applyFill="1" applyBorder="1" applyAlignment="1">
      <alignment horizontal="right" vertical="center"/>
    </xf>
    <xf numFmtId="0" fontId="10" fillId="26" borderId="20" xfId="0" applyNumberFormat="1" applyFont="1" applyFill="1" applyBorder="1" applyAlignment="1">
      <alignment horizontal="left" vertical="center"/>
    </xf>
    <xf numFmtId="1" fontId="10" fillId="26" borderId="20" xfId="0" applyNumberFormat="1" applyFont="1" applyFill="1" applyBorder="1" applyAlignment="1">
      <alignment horizontal="center" vertical="center"/>
    </xf>
    <xf numFmtId="0" fontId="10" fillId="0" borderId="26" xfId="0" applyNumberFormat="1" applyFont="1" applyBorder="1" applyAlignment="1">
      <alignment vertical="center"/>
    </xf>
    <xf numFmtId="0" fontId="10" fillId="0" borderId="26" xfId="0" applyNumberFormat="1" applyFont="1" applyBorder="1" applyAlignment="1">
      <alignment shrinkToFit="1"/>
    </xf>
    <xf numFmtId="0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181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/>
    </xf>
    <xf numFmtId="181" fontId="10" fillId="0" borderId="38" xfId="0" applyNumberFormat="1" applyFont="1" applyBorder="1" applyAlignment="1">
      <alignment horizontal="right" vertical="center"/>
    </xf>
    <xf numFmtId="0" fontId="10" fillId="0" borderId="39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0" fillId="0" borderId="41" xfId="0" applyNumberFormat="1" applyFont="1" applyFill="1" applyBorder="1" applyAlignment="1">
      <alignment vertical="center"/>
    </xf>
    <xf numFmtId="178" fontId="10" fillId="0" borderId="41" xfId="0" applyNumberFormat="1" applyFont="1" applyFill="1" applyBorder="1" applyAlignment="1">
      <alignment vertical="center"/>
    </xf>
    <xf numFmtId="0" fontId="10" fillId="0" borderId="42" xfId="0" applyNumberFormat="1" applyFont="1" applyBorder="1" applyAlignment="1">
      <alignment horizontal="center" vertical="center"/>
    </xf>
    <xf numFmtId="0" fontId="10" fillId="0" borderId="43" xfId="0" applyNumberFormat="1" applyFont="1" applyBorder="1" applyAlignment="1">
      <alignment vertical="center"/>
    </xf>
    <xf numFmtId="178" fontId="10" fillId="0" borderId="43" xfId="0" applyNumberFormat="1" applyFont="1" applyBorder="1" applyAlignment="1">
      <alignment vertical="center"/>
    </xf>
    <xf numFmtId="0" fontId="10" fillId="0" borderId="44" xfId="0" applyNumberFormat="1" applyFont="1" applyBorder="1" applyAlignment="1">
      <alignment horizontal="center" vertical="center"/>
    </xf>
    <xf numFmtId="0" fontId="10" fillId="0" borderId="45" xfId="0" applyNumberFormat="1" applyFont="1" applyBorder="1" applyAlignment="1">
      <alignment vertical="center"/>
    </xf>
    <xf numFmtId="178" fontId="10" fillId="0" borderId="45" xfId="0" applyNumberFormat="1" applyFont="1" applyBorder="1" applyAlignment="1">
      <alignment vertical="center"/>
    </xf>
    <xf numFmtId="0" fontId="10" fillId="0" borderId="46" xfId="0" applyNumberFormat="1" applyFont="1" applyBorder="1" applyAlignment="1">
      <alignment horizontal="center" vertical="center"/>
    </xf>
    <xf numFmtId="0" fontId="10" fillId="0" borderId="47" xfId="0" applyNumberFormat="1" applyFont="1" applyBorder="1" applyAlignment="1">
      <alignment vertical="center"/>
    </xf>
    <xf numFmtId="178" fontId="10" fillId="0" borderId="47" xfId="0" applyNumberFormat="1" applyFont="1" applyBorder="1" applyAlignment="1">
      <alignment vertical="center"/>
    </xf>
    <xf numFmtId="0" fontId="10" fillId="0" borderId="48" xfId="0" applyNumberFormat="1" applyFont="1" applyBorder="1" applyAlignment="1">
      <alignment horizontal="center" vertical="center"/>
    </xf>
    <xf numFmtId="0" fontId="10" fillId="0" borderId="49" xfId="0" applyNumberFormat="1" applyFont="1" applyBorder="1" applyAlignment="1">
      <alignment vertical="center"/>
    </xf>
    <xf numFmtId="178" fontId="10" fillId="0" borderId="49" xfId="0" applyNumberFormat="1" applyFont="1" applyBorder="1" applyAlignment="1">
      <alignment vertical="center"/>
    </xf>
    <xf numFmtId="0" fontId="10" fillId="0" borderId="41" xfId="0" applyNumberFormat="1" applyFont="1" applyBorder="1" applyAlignment="1">
      <alignment vertical="center"/>
    </xf>
    <xf numFmtId="178" fontId="10" fillId="0" borderId="41" xfId="0" applyNumberFormat="1" applyFont="1" applyBorder="1" applyAlignment="1">
      <alignment vertical="center"/>
    </xf>
    <xf numFmtId="0" fontId="10" fillId="0" borderId="50" xfId="0" applyNumberFormat="1" applyFont="1" applyBorder="1" applyAlignment="1">
      <alignment horizontal="center" vertical="center"/>
    </xf>
    <xf numFmtId="0" fontId="10" fillId="0" borderId="51" xfId="0" applyNumberFormat="1" applyFont="1" applyBorder="1" applyAlignment="1">
      <alignment vertical="center"/>
    </xf>
    <xf numFmtId="178" fontId="10" fillId="0" borderId="5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52" xfId="0" applyNumberFormat="1" applyFont="1" applyBorder="1" applyAlignment="1">
      <alignment/>
    </xf>
    <xf numFmtId="0" fontId="10" fillId="0" borderId="53" xfId="0" applyNumberFormat="1" applyFont="1" applyBorder="1" applyAlignment="1">
      <alignment/>
    </xf>
    <xf numFmtId="177" fontId="10" fillId="0" borderId="53" xfId="0" applyNumberFormat="1" applyFont="1" applyBorder="1" applyAlignment="1">
      <alignment/>
    </xf>
    <xf numFmtId="0" fontId="10" fillId="0" borderId="53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right"/>
    </xf>
    <xf numFmtId="0" fontId="10" fillId="0" borderId="54" xfId="0" applyNumberFormat="1" applyFont="1" applyBorder="1" applyAlignment="1">
      <alignment/>
    </xf>
    <xf numFmtId="177" fontId="10" fillId="0" borderId="17" xfId="0" applyNumberFormat="1" applyFont="1" applyBorder="1" applyAlignment="1">
      <alignment vertical="center"/>
    </xf>
    <xf numFmtId="0" fontId="12" fillId="0" borderId="17" xfId="0" applyNumberFormat="1" applyFont="1" applyBorder="1" applyAlignment="1" applyProtection="1">
      <alignment horizontal="left" vertical="center"/>
      <protection locked="0"/>
    </xf>
    <xf numFmtId="177" fontId="10" fillId="25" borderId="20" xfId="0" applyNumberFormat="1" applyFont="1" applyFill="1" applyBorder="1" applyAlignment="1">
      <alignment vertical="center"/>
    </xf>
    <xf numFmtId="177" fontId="10" fillId="0" borderId="23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vertical="center"/>
    </xf>
    <xf numFmtId="0" fontId="12" fillId="0" borderId="26" xfId="0" applyNumberFormat="1" applyFont="1" applyBorder="1" applyAlignment="1" applyProtection="1">
      <alignment horizontal="left" vertical="center"/>
      <protection locked="0"/>
    </xf>
    <xf numFmtId="177" fontId="10" fillId="0" borderId="17" xfId="0" applyNumberFormat="1" applyFont="1" applyBorder="1" applyAlignment="1">
      <alignment horizontal="right" vertical="center"/>
    </xf>
    <xf numFmtId="177" fontId="10" fillId="26" borderId="23" xfId="0" applyNumberFormat="1" applyFont="1" applyFill="1" applyBorder="1" applyAlignment="1">
      <alignment horizontal="right" vertical="center"/>
    </xf>
    <xf numFmtId="0" fontId="10" fillId="26" borderId="23" xfId="0" applyNumberFormat="1" applyFont="1" applyFill="1" applyBorder="1" applyAlignment="1">
      <alignment horizontal="left" vertical="center"/>
    </xf>
    <xf numFmtId="1" fontId="10" fillId="26" borderId="23" xfId="0" applyNumberFormat="1" applyFont="1" applyFill="1" applyBorder="1" applyAlignment="1">
      <alignment horizontal="center" vertical="center"/>
    </xf>
    <xf numFmtId="177" fontId="12" fillId="0" borderId="20" xfId="0" applyNumberFormat="1" applyFont="1" applyBorder="1" applyAlignment="1" applyProtection="1">
      <alignment vertical="center"/>
      <protection locked="0"/>
    </xf>
    <xf numFmtId="177" fontId="12" fillId="0" borderId="26" xfId="0" applyNumberFormat="1" applyFont="1" applyBorder="1" applyAlignment="1" applyProtection="1">
      <alignment vertical="center"/>
      <protection locked="0"/>
    </xf>
    <xf numFmtId="0" fontId="12" fillId="0" borderId="26" xfId="0" applyNumberFormat="1" applyFont="1" applyBorder="1" applyAlignment="1" applyProtection="1">
      <alignment horizontal="center" vertical="center"/>
      <protection locked="0"/>
    </xf>
    <xf numFmtId="49" fontId="12" fillId="0" borderId="26" xfId="0" applyNumberFormat="1" applyFont="1" applyBorder="1" applyAlignment="1" applyProtection="1">
      <alignment horizontal="right" vertical="center"/>
      <protection locked="0"/>
    </xf>
    <xf numFmtId="177" fontId="12" fillId="0" borderId="23" xfId="0" applyNumberFormat="1" applyFont="1" applyBorder="1" applyAlignment="1" applyProtection="1">
      <alignment vertical="center"/>
      <protection locked="0"/>
    </xf>
    <xf numFmtId="0" fontId="12" fillId="0" borderId="20" xfId="0" applyNumberFormat="1" applyFont="1" applyBorder="1" applyAlignment="1" applyProtection="1">
      <alignment horizontal="left" vertical="center" shrinkToFit="1"/>
      <protection locked="0"/>
    </xf>
    <xf numFmtId="177" fontId="10" fillId="0" borderId="29" xfId="0" applyNumberFormat="1" applyFont="1" applyBorder="1" applyAlignment="1">
      <alignment horizontal="right" vertical="center"/>
    </xf>
    <xf numFmtId="1" fontId="10" fillId="0" borderId="2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/>
    </xf>
    <xf numFmtId="182" fontId="10" fillId="0" borderId="0" xfId="0" applyNumberFormat="1" applyFont="1" applyAlignment="1">
      <alignment vertical="center"/>
    </xf>
    <xf numFmtId="181" fontId="10" fillId="0" borderId="0" xfId="0" applyNumberFormat="1" applyFont="1" applyAlignment="1">
      <alignment vertical="center"/>
    </xf>
    <xf numFmtId="180" fontId="10" fillId="0" borderId="0" xfId="0" applyNumberFormat="1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8" fontId="10" fillId="0" borderId="38" xfId="0" applyNumberFormat="1" applyFont="1" applyBorder="1" applyAlignment="1">
      <alignment horizontal="center" vertical="center"/>
    </xf>
    <xf numFmtId="180" fontId="10" fillId="0" borderId="38" xfId="0" applyNumberFormat="1" applyFont="1" applyBorder="1" applyAlignment="1">
      <alignment horizontal="center" vertical="center"/>
    </xf>
    <xf numFmtId="182" fontId="10" fillId="0" borderId="38" xfId="0" applyNumberFormat="1" applyFont="1" applyBorder="1" applyAlignment="1">
      <alignment horizontal="center" vertical="center"/>
    </xf>
    <xf numFmtId="181" fontId="10" fillId="0" borderId="38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/>
    </xf>
    <xf numFmtId="0" fontId="10" fillId="0" borderId="55" xfId="0" applyNumberFormat="1" applyFont="1" applyBorder="1" applyAlignment="1">
      <alignment/>
    </xf>
    <xf numFmtId="49" fontId="10" fillId="0" borderId="55" xfId="0" applyNumberFormat="1" applyFont="1" applyBorder="1" applyAlignment="1">
      <alignment horizontal="right"/>
    </xf>
    <xf numFmtId="0" fontId="10" fillId="0" borderId="55" xfId="0" applyNumberFormat="1" applyFont="1" applyBorder="1" applyAlignment="1">
      <alignment horizontal="left"/>
    </xf>
    <xf numFmtId="182" fontId="10" fillId="0" borderId="55" xfId="0" applyNumberFormat="1" applyFont="1" applyBorder="1" applyAlignment="1">
      <alignment horizontal="center"/>
    </xf>
    <xf numFmtId="0" fontId="10" fillId="0" borderId="56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0" fontId="10" fillId="0" borderId="57" xfId="0" applyNumberFormat="1" applyFont="1" applyBorder="1" applyAlignment="1">
      <alignment horizontal="center"/>
    </xf>
    <xf numFmtId="0" fontId="10" fillId="0" borderId="58" xfId="0" applyNumberFormat="1" applyFont="1" applyBorder="1" applyAlignment="1">
      <alignment/>
    </xf>
    <xf numFmtId="0" fontId="10" fillId="0" borderId="59" xfId="0" applyNumberFormat="1" applyFont="1" applyBorder="1" applyAlignment="1">
      <alignment/>
    </xf>
    <xf numFmtId="49" fontId="10" fillId="0" borderId="59" xfId="0" applyNumberFormat="1" applyFont="1" applyBorder="1" applyAlignment="1">
      <alignment horizontal="right" vertical="center"/>
    </xf>
    <xf numFmtId="0" fontId="10" fillId="0" borderId="59" xfId="0" applyNumberFormat="1" applyFont="1" applyBorder="1" applyAlignment="1">
      <alignment vertical="center"/>
    </xf>
    <xf numFmtId="0" fontId="10" fillId="0" borderId="59" xfId="0" applyNumberFormat="1" applyFont="1" applyBorder="1" applyAlignment="1">
      <alignment horizontal="left" vertical="center"/>
    </xf>
    <xf numFmtId="182" fontId="10" fillId="0" borderId="59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49" fontId="10" fillId="0" borderId="60" xfId="0" applyNumberFormat="1" applyFont="1" applyBorder="1" applyAlignment="1">
      <alignment horizontal="right"/>
    </xf>
    <xf numFmtId="49" fontId="10" fillId="0" borderId="61" xfId="0" applyNumberFormat="1" applyFont="1" applyBorder="1" applyAlignment="1">
      <alignment horizontal="right"/>
    </xf>
    <xf numFmtId="0" fontId="10" fillId="0" borderId="62" xfId="0" applyNumberFormat="1" applyFont="1" applyBorder="1" applyAlignment="1">
      <alignment horizontal="left" vertical="center"/>
    </xf>
    <xf numFmtId="49" fontId="10" fillId="0" borderId="59" xfId="0" applyNumberFormat="1" applyFont="1" applyBorder="1" applyAlignment="1">
      <alignment horizontal="right"/>
    </xf>
    <xf numFmtId="0" fontId="10" fillId="0" borderId="59" xfId="0" applyNumberFormat="1" applyFont="1" applyBorder="1" applyAlignment="1">
      <alignment horizontal="left"/>
    </xf>
    <xf numFmtId="182" fontId="10" fillId="0" borderId="59" xfId="0" applyNumberFormat="1" applyFont="1" applyBorder="1" applyAlignment="1">
      <alignment horizontal="center"/>
    </xf>
    <xf numFmtId="0" fontId="10" fillId="0" borderId="60" xfId="0" applyNumberFormat="1" applyFont="1" applyBorder="1" applyAlignment="1">
      <alignment horizontal="center"/>
    </xf>
    <xf numFmtId="0" fontId="10" fillId="0" borderId="62" xfId="0" applyNumberFormat="1" applyFont="1" applyBorder="1" applyAlignment="1">
      <alignment horizontal="center"/>
    </xf>
    <xf numFmtId="0" fontId="10" fillId="0" borderId="63" xfId="0" applyNumberFormat="1" applyFont="1" applyBorder="1" applyAlignment="1">
      <alignment/>
    </xf>
    <xf numFmtId="0" fontId="10" fillId="0" borderId="64" xfId="0" applyNumberFormat="1" applyFont="1" applyBorder="1" applyAlignment="1">
      <alignment/>
    </xf>
    <xf numFmtId="49" fontId="10" fillId="0" borderId="64" xfId="0" applyNumberFormat="1" applyFont="1" applyBorder="1" applyAlignment="1">
      <alignment horizontal="right" vertical="center"/>
    </xf>
    <xf numFmtId="0" fontId="10" fillId="0" borderId="64" xfId="0" applyNumberFormat="1" applyFont="1" applyBorder="1" applyAlignment="1">
      <alignment vertical="center"/>
    </xf>
    <xf numFmtId="0" fontId="10" fillId="0" borderId="64" xfId="0" applyNumberFormat="1" applyFont="1" applyBorder="1" applyAlignment="1">
      <alignment horizontal="left" vertical="center"/>
    </xf>
    <xf numFmtId="182" fontId="10" fillId="0" borderId="64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49" fontId="10" fillId="0" borderId="65" xfId="0" applyNumberFormat="1" applyFont="1" applyBorder="1" applyAlignment="1">
      <alignment horizontal="right"/>
    </xf>
    <xf numFmtId="49" fontId="10" fillId="0" borderId="66" xfId="0" applyNumberFormat="1" applyFont="1" applyBorder="1" applyAlignment="1">
      <alignment horizontal="right"/>
    </xf>
    <xf numFmtId="0" fontId="10" fillId="0" borderId="67" xfId="0" applyNumberFormat="1" applyFont="1" applyBorder="1" applyAlignment="1">
      <alignment horizontal="left" vertical="center"/>
    </xf>
    <xf numFmtId="49" fontId="10" fillId="0" borderId="64" xfId="0" applyNumberFormat="1" applyFont="1" applyBorder="1" applyAlignment="1">
      <alignment horizontal="right"/>
    </xf>
    <xf numFmtId="0" fontId="10" fillId="0" borderId="64" xfId="0" applyNumberFormat="1" applyFont="1" applyBorder="1" applyAlignment="1">
      <alignment horizontal="left"/>
    </xf>
    <xf numFmtId="182" fontId="10" fillId="0" borderId="64" xfId="0" applyNumberFormat="1" applyFont="1" applyBorder="1" applyAlignment="1">
      <alignment horizontal="center"/>
    </xf>
    <xf numFmtId="0" fontId="10" fillId="0" borderId="65" xfId="0" applyNumberFormat="1" applyFont="1" applyBorder="1" applyAlignment="1">
      <alignment horizontal="center"/>
    </xf>
    <xf numFmtId="0" fontId="10" fillId="0" borderId="67" xfId="0" applyNumberFormat="1" applyFont="1" applyBorder="1" applyAlignment="1">
      <alignment horizontal="center"/>
    </xf>
    <xf numFmtId="0" fontId="10" fillId="0" borderId="68" xfId="0" applyNumberFormat="1" applyFont="1" applyBorder="1" applyAlignment="1">
      <alignment/>
    </xf>
    <xf numFmtId="0" fontId="10" fillId="0" borderId="69" xfId="0" applyNumberFormat="1" applyFont="1" applyBorder="1" applyAlignment="1">
      <alignment/>
    </xf>
    <xf numFmtId="49" fontId="10" fillId="0" borderId="69" xfId="0" applyNumberFormat="1" applyFont="1" applyBorder="1" applyAlignment="1">
      <alignment horizontal="right"/>
    </xf>
    <xf numFmtId="0" fontId="10" fillId="0" borderId="69" xfId="0" applyNumberFormat="1" applyFont="1" applyBorder="1" applyAlignment="1">
      <alignment horizontal="left"/>
    </xf>
    <xf numFmtId="182" fontId="10" fillId="0" borderId="69" xfId="0" applyNumberFormat="1" applyFont="1" applyBorder="1" applyAlignment="1">
      <alignment horizontal="center"/>
    </xf>
    <xf numFmtId="0" fontId="10" fillId="0" borderId="70" xfId="0" applyNumberFormat="1" applyFont="1" applyBorder="1" applyAlignment="1">
      <alignment horizontal="center"/>
    </xf>
    <xf numFmtId="49" fontId="10" fillId="0" borderId="70" xfId="0" applyNumberFormat="1" applyFont="1" applyBorder="1" applyAlignment="1">
      <alignment horizontal="right"/>
    </xf>
    <xf numFmtId="49" fontId="10" fillId="0" borderId="71" xfId="0" applyNumberFormat="1" applyFont="1" applyBorder="1" applyAlignment="1">
      <alignment horizontal="right"/>
    </xf>
    <xf numFmtId="0" fontId="10" fillId="0" borderId="72" xfId="0" applyNumberFormat="1" applyFont="1" applyBorder="1" applyAlignment="1">
      <alignment horizontal="center"/>
    </xf>
    <xf numFmtId="180" fontId="10" fillId="0" borderId="0" xfId="0" applyNumberFormat="1" applyFont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7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74" xfId="0" applyFont="1" applyFill="1" applyBorder="1" applyAlignment="1">
      <alignment vertical="center"/>
    </xf>
    <xf numFmtId="0" fontId="10" fillId="0" borderId="75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75" xfId="0" applyNumberFormat="1" applyFont="1" applyFill="1" applyBorder="1" applyAlignment="1">
      <alignment vertical="center"/>
    </xf>
    <xf numFmtId="177" fontId="10" fillId="0" borderId="12" xfId="0" applyNumberFormat="1" applyFont="1" applyFill="1" applyBorder="1" applyAlignment="1">
      <alignment vertical="center"/>
    </xf>
    <xf numFmtId="177" fontId="10" fillId="0" borderId="76" xfId="0" applyNumberFormat="1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vertical="center"/>
    </xf>
    <xf numFmtId="0" fontId="10" fillId="0" borderId="17" xfId="0" applyNumberFormat="1" applyFont="1" applyBorder="1" applyAlignment="1">
      <alignment horizontal="left" vertical="center" shrinkToFit="1"/>
    </xf>
    <xf numFmtId="0" fontId="10" fillId="25" borderId="20" xfId="0" applyNumberFormat="1" applyFont="1" applyFill="1" applyBorder="1" applyAlignment="1">
      <alignment horizontal="left" vertical="center" shrinkToFit="1"/>
    </xf>
    <xf numFmtId="0" fontId="10" fillId="0" borderId="23" xfId="0" applyNumberFormat="1" applyFont="1" applyBorder="1" applyAlignment="1">
      <alignment horizontal="left" vertical="center" shrinkToFit="1"/>
    </xf>
    <xf numFmtId="0" fontId="10" fillId="0" borderId="29" xfId="0" applyNumberFormat="1" applyFont="1" applyBorder="1" applyAlignment="1">
      <alignment horizontal="left" vertical="center" shrinkToFit="1"/>
    </xf>
    <xf numFmtId="0" fontId="10" fillId="0" borderId="26" xfId="0" applyNumberFormat="1" applyFont="1" applyBorder="1" applyAlignment="1">
      <alignment horizontal="left" vertical="center" shrinkToFit="1"/>
    </xf>
    <xf numFmtId="2" fontId="10" fillId="0" borderId="20" xfId="0" applyNumberFormat="1" applyFont="1" applyBorder="1" applyAlignment="1">
      <alignment horizontal="left" vertical="center" shrinkToFit="1"/>
    </xf>
    <xf numFmtId="0" fontId="12" fillId="0" borderId="20" xfId="0" applyNumberFormat="1" applyFont="1" applyBorder="1" applyAlignment="1" applyProtection="1">
      <alignment vertical="center" shrinkToFit="1"/>
      <protection locked="0"/>
    </xf>
    <xf numFmtId="0" fontId="10" fillId="0" borderId="20" xfId="0" applyNumberFormat="1" applyFont="1" applyBorder="1" applyAlignment="1">
      <alignment vertical="center" shrinkToFit="1"/>
    </xf>
    <xf numFmtId="0" fontId="10" fillId="0" borderId="23" xfId="0" applyNumberFormat="1" applyFont="1" applyBorder="1" applyAlignment="1">
      <alignment vertical="center" shrinkToFit="1"/>
    </xf>
    <xf numFmtId="0" fontId="10" fillId="0" borderId="29" xfId="0" applyNumberFormat="1" applyFont="1" applyBorder="1" applyAlignment="1">
      <alignment vertical="center" shrinkToFit="1"/>
    </xf>
    <xf numFmtId="0" fontId="10" fillId="0" borderId="20" xfId="0" applyNumberFormat="1" applyFont="1" applyBorder="1" applyAlignment="1">
      <alignment shrinkToFit="1"/>
    </xf>
    <xf numFmtId="0" fontId="12" fillId="0" borderId="23" xfId="0" applyNumberFormat="1" applyFont="1" applyBorder="1" applyAlignment="1" applyProtection="1">
      <alignment vertical="center" shrinkToFit="1"/>
      <protection locked="0"/>
    </xf>
    <xf numFmtId="0" fontId="10" fillId="0" borderId="23" xfId="0" applyNumberFormat="1" applyFont="1" applyBorder="1" applyAlignment="1">
      <alignment shrinkToFit="1"/>
    </xf>
    <xf numFmtId="0" fontId="6" fillId="0" borderId="17" xfId="0" applyNumberFormat="1" applyFont="1" applyFill="1" applyBorder="1" applyAlignment="1">
      <alignment horizontal="left" vertical="center" shrinkToFit="1"/>
    </xf>
    <xf numFmtId="0" fontId="10" fillId="25" borderId="26" xfId="0" applyNumberFormat="1" applyFont="1" applyFill="1" applyBorder="1" applyAlignment="1">
      <alignment horizontal="left" vertical="center" shrinkToFit="1"/>
    </xf>
    <xf numFmtId="0" fontId="10" fillId="25" borderId="23" xfId="0" applyNumberFormat="1" applyFont="1" applyFill="1" applyBorder="1" applyAlignment="1">
      <alignment horizontal="left" vertical="center" shrinkToFit="1"/>
    </xf>
    <xf numFmtId="0" fontId="10" fillId="0" borderId="26" xfId="0" applyNumberFormat="1" applyFont="1" applyBorder="1" applyAlignment="1">
      <alignment vertical="center" shrinkToFit="1"/>
    </xf>
    <xf numFmtId="2" fontId="10" fillId="0" borderId="32" xfId="0" applyNumberFormat="1" applyFont="1" applyBorder="1" applyAlignment="1">
      <alignment horizontal="left" vertical="center" shrinkToFit="1"/>
    </xf>
    <xf numFmtId="0" fontId="10" fillId="25" borderId="32" xfId="0" applyNumberFormat="1" applyFont="1" applyFill="1" applyBorder="1" applyAlignment="1">
      <alignment horizontal="left" vertical="center" shrinkToFit="1"/>
    </xf>
    <xf numFmtId="0" fontId="10" fillId="0" borderId="41" xfId="0" applyNumberFormat="1" applyFont="1" applyFill="1" applyBorder="1" applyAlignment="1">
      <alignment vertical="center" shrinkToFit="1"/>
    </xf>
    <xf numFmtId="177" fontId="10" fillId="0" borderId="41" xfId="0" applyNumberFormat="1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vertical="center" shrinkToFit="1"/>
    </xf>
    <xf numFmtId="0" fontId="10" fillId="0" borderId="41" xfId="0" applyNumberFormat="1" applyFont="1" applyFill="1" applyBorder="1" applyAlignment="1">
      <alignment horizontal="center" vertical="center" shrinkToFit="1"/>
    </xf>
    <xf numFmtId="49" fontId="10" fillId="0" borderId="41" xfId="0" applyNumberFormat="1" applyFont="1" applyFill="1" applyBorder="1" applyAlignment="1">
      <alignment horizontal="right" vertical="center" shrinkToFit="1"/>
    </xf>
    <xf numFmtId="0" fontId="10" fillId="0" borderId="41" xfId="0" applyNumberFormat="1" applyFont="1" applyFill="1" applyBorder="1" applyAlignment="1">
      <alignment horizontal="left" vertical="center" shrinkToFit="1"/>
    </xf>
    <xf numFmtId="0" fontId="10" fillId="0" borderId="77" xfId="0" applyNumberFormat="1" applyFont="1" applyBorder="1" applyAlignment="1">
      <alignment vertical="center" shrinkToFit="1"/>
    </xf>
    <xf numFmtId="0" fontId="10" fillId="0" borderId="43" xfId="0" applyNumberFormat="1" applyFont="1" applyBorder="1" applyAlignment="1">
      <alignment vertical="center" shrinkToFit="1"/>
    </xf>
    <xf numFmtId="0" fontId="10" fillId="0" borderId="43" xfId="0" applyNumberFormat="1" applyFont="1" applyBorder="1" applyAlignment="1">
      <alignment horizontal="center" vertical="center" shrinkToFit="1"/>
    </xf>
    <xf numFmtId="49" fontId="10" fillId="0" borderId="43" xfId="0" applyNumberFormat="1" applyFont="1" applyBorder="1" applyAlignment="1">
      <alignment horizontal="right" vertical="center" shrinkToFit="1"/>
    </xf>
    <xf numFmtId="0" fontId="10" fillId="0" borderId="78" xfId="0" applyNumberFormat="1" applyFont="1" applyBorder="1" applyAlignment="1">
      <alignment vertical="center" shrinkToFit="1"/>
    </xf>
    <xf numFmtId="0" fontId="10" fillId="0" borderId="45" xfId="0" applyNumberFormat="1" applyFont="1" applyBorder="1" applyAlignment="1">
      <alignment vertical="center" shrinkToFit="1"/>
    </xf>
    <xf numFmtId="0" fontId="10" fillId="0" borderId="45" xfId="0" applyNumberFormat="1" applyFont="1" applyBorder="1" applyAlignment="1">
      <alignment horizontal="center" vertical="center" shrinkToFit="1"/>
    </xf>
    <xf numFmtId="49" fontId="10" fillId="0" borderId="45" xfId="0" applyNumberFormat="1" applyFont="1" applyBorder="1" applyAlignment="1">
      <alignment horizontal="right" vertical="center" shrinkToFit="1"/>
    </xf>
    <xf numFmtId="0" fontId="10" fillId="0" borderId="79" xfId="0" applyNumberFormat="1" applyFont="1" applyBorder="1" applyAlignment="1">
      <alignment vertical="center" shrinkToFit="1"/>
    </xf>
    <xf numFmtId="0" fontId="10" fillId="0" borderId="47" xfId="0" applyNumberFormat="1" applyFont="1" applyBorder="1" applyAlignment="1">
      <alignment vertical="center" shrinkToFit="1"/>
    </xf>
    <xf numFmtId="0" fontId="10" fillId="0" borderId="47" xfId="0" applyNumberFormat="1" applyFont="1" applyBorder="1" applyAlignment="1">
      <alignment horizontal="center" vertical="center" shrinkToFit="1"/>
    </xf>
    <xf numFmtId="49" fontId="10" fillId="0" borderId="47" xfId="0" applyNumberFormat="1" applyFont="1" applyBorder="1" applyAlignment="1">
      <alignment horizontal="right" vertical="center" shrinkToFit="1"/>
    </xf>
    <xf numFmtId="0" fontId="10" fillId="0" borderId="80" xfId="0" applyNumberFormat="1" applyFont="1" applyBorder="1" applyAlignment="1">
      <alignment vertical="center" shrinkToFit="1"/>
    </xf>
    <xf numFmtId="177" fontId="10" fillId="0" borderId="43" xfId="0" applyNumberFormat="1" applyFont="1" applyBorder="1" applyAlignment="1">
      <alignment horizontal="center" vertical="center" shrinkToFit="1"/>
    </xf>
    <xf numFmtId="0" fontId="10" fillId="0" borderId="43" xfId="0" applyFont="1" applyBorder="1" applyAlignment="1">
      <alignment vertical="center" shrinkToFit="1"/>
    </xf>
    <xf numFmtId="0" fontId="10" fillId="0" borderId="43" xfId="0" applyNumberFormat="1" applyFont="1" applyBorder="1" applyAlignment="1">
      <alignment horizontal="left" vertical="center" shrinkToFit="1"/>
    </xf>
    <xf numFmtId="0" fontId="10" fillId="0" borderId="49" xfId="0" applyNumberFormat="1" applyFont="1" applyBorder="1" applyAlignment="1">
      <alignment vertical="center" shrinkToFit="1"/>
    </xf>
    <xf numFmtId="0" fontId="10" fillId="0" borderId="49" xfId="0" applyNumberFormat="1" applyFont="1" applyBorder="1" applyAlignment="1">
      <alignment horizontal="center" vertical="center" shrinkToFit="1"/>
    </xf>
    <xf numFmtId="49" fontId="10" fillId="0" borderId="49" xfId="0" applyNumberFormat="1" applyFont="1" applyBorder="1" applyAlignment="1">
      <alignment horizontal="right" vertical="center" shrinkToFit="1"/>
    </xf>
    <xf numFmtId="0" fontId="10" fillId="0" borderId="81" xfId="0" applyNumberFormat="1" applyFont="1" applyBorder="1" applyAlignment="1">
      <alignment vertical="center" shrinkToFit="1"/>
    </xf>
    <xf numFmtId="0" fontId="10" fillId="0" borderId="41" xfId="0" applyNumberFormat="1" applyFont="1" applyBorder="1" applyAlignment="1">
      <alignment vertical="center" shrinkToFit="1"/>
    </xf>
    <xf numFmtId="0" fontId="10" fillId="0" borderId="41" xfId="0" applyNumberFormat="1" applyFont="1" applyBorder="1" applyAlignment="1">
      <alignment horizontal="center" vertical="center" shrinkToFit="1"/>
    </xf>
    <xf numFmtId="49" fontId="10" fillId="0" borderId="41" xfId="0" applyNumberFormat="1" applyFont="1" applyBorder="1" applyAlignment="1">
      <alignment horizontal="right" vertical="center" shrinkToFit="1"/>
    </xf>
    <xf numFmtId="0" fontId="10" fillId="0" borderId="51" xfId="0" applyNumberFormat="1" applyFont="1" applyBorder="1" applyAlignment="1">
      <alignment vertical="center" shrinkToFit="1"/>
    </xf>
    <xf numFmtId="0" fontId="10" fillId="0" borderId="51" xfId="0" applyNumberFormat="1" applyFont="1" applyBorder="1" applyAlignment="1">
      <alignment horizontal="center" vertical="center" shrinkToFit="1"/>
    </xf>
    <xf numFmtId="49" fontId="10" fillId="0" borderId="51" xfId="0" applyNumberFormat="1" applyFont="1" applyBorder="1" applyAlignment="1">
      <alignment horizontal="right" vertical="center" shrinkToFit="1"/>
    </xf>
    <xf numFmtId="0" fontId="10" fillId="0" borderId="82" xfId="0" applyNumberFormat="1" applyFont="1" applyBorder="1" applyAlignment="1">
      <alignment vertical="center" shrinkToFit="1"/>
    </xf>
    <xf numFmtId="0" fontId="10" fillId="0" borderId="53" xfId="0" applyNumberFormat="1" applyFont="1" applyBorder="1" applyAlignment="1">
      <alignment shrinkToFit="1"/>
    </xf>
    <xf numFmtId="2" fontId="10" fillId="0" borderId="26" xfId="0" applyNumberFormat="1" applyFont="1" applyBorder="1" applyAlignment="1">
      <alignment horizontal="left" vertical="center" shrinkToFit="1"/>
    </xf>
    <xf numFmtId="0" fontId="12" fillId="0" borderId="26" xfId="0" applyNumberFormat="1" applyFont="1" applyBorder="1" applyAlignment="1" applyProtection="1">
      <alignment vertical="center" shrinkToFit="1"/>
      <protection locked="0"/>
    </xf>
    <xf numFmtId="0" fontId="12" fillId="0" borderId="26" xfId="0" applyNumberFormat="1" applyFont="1" applyBorder="1" applyAlignment="1" applyProtection="1">
      <alignment horizontal="left" vertical="center" shrinkToFit="1"/>
      <protection locked="0"/>
    </xf>
    <xf numFmtId="0" fontId="12" fillId="0" borderId="23" xfId="0" applyNumberFormat="1" applyFont="1" applyBorder="1" applyAlignment="1" applyProtection="1">
      <alignment horizontal="left" vertical="center" shrinkToFit="1"/>
      <protection locked="0"/>
    </xf>
    <xf numFmtId="180" fontId="10" fillId="0" borderId="56" xfId="0" applyNumberFormat="1" applyFont="1" applyBorder="1" applyAlignment="1">
      <alignment horizontal="left" shrinkToFit="1"/>
    </xf>
    <xf numFmtId="179" fontId="10" fillId="0" borderId="83" xfId="0" applyNumberFormat="1" applyFont="1" applyBorder="1" applyAlignment="1">
      <alignment horizontal="left" shrinkToFit="1"/>
    </xf>
    <xf numFmtId="0" fontId="10" fillId="0" borderId="60" xfId="0" applyFont="1" applyBorder="1" applyAlignment="1">
      <alignment horizontal="left" shrinkToFit="1"/>
    </xf>
    <xf numFmtId="2" fontId="10" fillId="0" borderId="84" xfId="0" applyNumberFormat="1" applyFont="1" applyBorder="1" applyAlignment="1">
      <alignment horizontal="left" vertical="center" shrinkToFit="1"/>
    </xf>
    <xf numFmtId="180" fontId="10" fillId="0" borderId="60" xfId="0" applyNumberFormat="1" applyFont="1" applyBorder="1" applyAlignment="1">
      <alignment horizontal="left" shrinkToFit="1"/>
    </xf>
    <xf numFmtId="179" fontId="10" fillId="0" borderId="84" xfId="0" applyNumberFormat="1" applyFont="1" applyBorder="1" applyAlignment="1">
      <alignment horizontal="left" shrinkToFit="1"/>
    </xf>
    <xf numFmtId="0" fontId="10" fillId="0" borderId="65" xfId="0" applyFont="1" applyBorder="1" applyAlignment="1">
      <alignment horizontal="left" shrinkToFit="1"/>
    </xf>
    <xf numFmtId="2" fontId="10" fillId="0" borderId="85" xfId="0" applyNumberFormat="1" applyFont="1" applyBorder="1" applyAlignment="1">
      <alignment horizontal="left" vertical="center" shrinkToFit="1"/>
    </xf>
    <xf numFmtId="180" fontId="10" fillId="0" borderId="65" xfId="0" applyNumberFormat="1" applyFont="1" applyBorder="1" applyAlignment="1">
      <alignment horizontal="left" shrinkToFit="1"/>
    </xf>
    <xf numFmtId="179" fontId="10" fillId="0" borderId="85" xfId="0" applyNumberFormat="1" applyFont="1" applyBorder="1" applyAlignment="1">
      <alignment horizontal="left" shrinkToFit="1"/>
    </xf>
    <xf numFmtId="180" fontId="10" fillId="0" borderId="70" xfId="0" applyNumberFormat="1" applyFont="1" applyBorder="1" applyAlignment="1">
      <alignment horizontal="left" shrinkToFit="1"/>
    </xf>
    <xf numFmtId="179" fontId="10" fillId="0" borderId="86" xfId="0" applyNumberFormat="1" applyFont="1" applyBorder="1" applyAlignment="1">
      <alignment horizontal="left" shrinkToFit="1"/>
    </xf>
    <xf numFmtId="0" fontId="10" fillId="0" borderId="87" xfId="0" applyNumberFormat="1" applyFont="1" applyBorder="1" applyAlignment="1">
      <alignment/>
    </xf>
    <xf numFmtId="0" fontId="10" fillId="0" borderId="88" xfId="0" applyNumberFormat="1" applyFont="1" applyBorder="1" applyAlignment="1">
      <alignment/>
    </xf>
    <xf numFmtId="177" fontId="10" fillId="0" borderId="88" xfId="0" applyNumberFormat="1" applyFont="1" applyBorder="1" applyAlignment="1">
      <alignment/>
    </xf>
    <xf numFmtId="0" fontId="10" fillId="0" borderId="88" xfId="0" applyNumberFormat="1" applyFont="1" applyBorder="1" applyAlignment="1">
      <alignment horizontal="center"/>
    </xf>
    <xf numFmtId="0" fontId="10" fillId="0" borderId="88" xfId="0" applyNumberFormat="1" applyFont="1" applyBorder="1" applyAlignment="1">
      <alignment shrinkToFit="1"/>
    </xf>
    <xf numFmtId="0" fontId="10" fillId="0" borderId="89" xfId="0" applyNumberFormat="1" applyFont="1" applyBorder="1" applyAlignment="1">
      <alignment/>
    </xf>
    <xf numFmtId="0" fontId="10" fillId="0" borderId="9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shrinkToFit="1"/>
    </xf>
    <xf numFmtId="0" fontId="10" fillId="0" borderId="91" xfId="0" applyNumberFormat="1" applyFont="1" applyBorder="1" applyAlignment="1">
      <alignment/>
    </xf>
    <xf numFmtId="0" fontId="10" fillId="0" borderId="90" xfId="0" applyNumberFormat="1" applyFont="1" applyBorder="1" applyAlignment="1">
      <alignment/>
    </xf>
    <xf numFmtId="0" fontId="10" fillId="0" borderId="90" xfId="0" applyNumberFormat="1" applyFont="1" applyBorder="1" applyAlignment="1">
      <alignment shrinkToFit="1"/>
    </xf>
    <xf numFmtId="0" fontId="10" fillId="0" borderId="92" xfId="0" applyNumberFormat="1" applyFont="1" applyBorder="1" applyAlignment="1">
      <alignment/>
    </xf>
    <xf numFmtId="49" fontId="10" fillId="0" borderId="88" xfId="0" applyNumberFormat="1" applyFont="1" applyBorder="1" applyAlignment="1">
      <alignment horizontal="right" shrinkToFit="1"/>
    </xf>
    <xf numFmtId="49" fontId="10" fillId="0" borderId="90" xfId="0" applyNumberFormat="1" applyFont="1" applyBorder="1" applyAlignment="1">
      <alignment horizontal="right" shrinkToFit="1"/>
    </xf>
    <xf numFmtId="0" fontId="10" fillId="0" borderId="0" xfId="0" applyNumberFormat="1" applyFont="1" applyAlignment="1">
      <alignment horizontal="left"/>
    </xf>
    <xf numFmtId="0" fontId="10" fillId="0" borderId="34" xfId="0" applyNumberFormat="1" applyFont="1" applyBorder="1" applyAlignment="1">
      <alignment horizontal="center" vertical="top" shrinkToFit="1"/>
    </xf>
    <xf numFmtId="0" fontId="10" fillId="0" borderId="10" xfId="0" applyNumberFormat="1" applyFont="1" applyBorder="1" applyAlignment="1">
      <alignment horizontal="center" vertical="top" shrinkToFit="1"/>
    </xf>
    <xf numFmtId="0" fontId="10" fillId="0" borderId="10" xfId="0" applyNumberFormat="1" applyFont="1" applyBorder="1" applyAlignment="1">
      <alignment horizontal="left" vertical="center" shrinkToFit="1"/>
    </xf>
    <xf numFmtId="0" fontId="10" fillId="0" borderId="74" xfId="0" applyNumberFormat="1" applyFont="1" applyBorder="1" applyAlignment="1">
      <alignment horizontal="left" vertical="center" shrinkToFit="1"/>
    </xf>
    <xf numFmtId="0" fontId="10" fillId="0" borderId="0" xfId="0" applyNumberFormat="1" applyFont="1" applyBorder="1" applyAlignment="1">
      <alignment horizontal="left" vertical="center" shrinkToFit="1"/>
    </xf>
    <xf numFmtId="0" fontId="10" fillId="0" borderId="75" xfId="0" applyNumberFormat="1" applyFont="1" applyBorder="1" applyAlignment="1">
      <alignment horizontal="left" vertical="center" shrinkToFit="1"/>
    </xf>
    <xf numFmtId="0" fontId="10" fillId="0" borderId="7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/>
    </xf>
    <xf numFmtId="0" fontId="10" fillId="0" borderId="12" xfId="0" applyNumberFormat="1" applyFont="1" applyBorder="1" applyAlignment="1">
      <alignment horizontal="left" vertical="center" shrinkToFit="1"/>
    </xf>
    <xf numFmtId="0" fontId="10" fillId="0" borderId="76" xfId="0" applyNumberFormat="1" applyFont="1" applyBorder="1" applyAlignment="1">
      <alignment horizontal="left" vertical="center"/>
    </xf>
    <xf numFmtId="0" fontId="10" fillId="0" borderId="11" xfId="0" applyNumberFormat="1" applyFont="1" applyBorder="1" applyAlignment="1">
      <alignment horizontal="center" vertical="top" shrinkToFit="1"/>
    </xf>
    <xf numFmtId="0" fontId="10" fillId="0" borderId="0" xfId="0" applyNumberFormat="1" applyFont="1" applyBorder="1" applyAlignment="1">
      <alignment horizontal="center" vertical="top" shrinkToFit="1"/>
    </xf>
    <xf numFmtId="0" fontId="4" fillId="0" borderId="34" xfId="0" applyNumberFormat="1" applyFont="1" applyBorder="1" applyAlignment="1">
      <alignment horizontal="center" vertical="top" shrinkToFit="1"/>
    </xf>
    <xf numFmtId="0" fontId="4" fillId="0" borderId="10" xfId="0" applyNumberFormat="1" applyFont="1" applyBorder="1" applyAlignment="1">
      <alignment horizontal="center" vertical="top" shrinkToFit="1"/>
    </xf>
    <xf numFmtId="0" fontId="4" fillId="0" borderId="10" xfId="0" applyNumberFormat="1" applyFont="1" applyBorder="1" applyAlignment="1">
      <alignment horizontal="left" vertical="center" shrinkToFit="1"/>
    </xf>
    <xf numFmtId="0" fontId="4" fillId="0" borderId="74" xfId="0" applyNumberFormat="1" applyFont="1" applyBorder="1" applyAlignment="1">
      <alignment horizontal="left" vertical="center" shrinkToFit="1"/>
    </xf>
    <xf numFmtId="0" fontId="10" fillId="0" borderId="73" xfId="0" applyNumberFormat="1" applyFont="1" applyBorder="1" applyAlignment="1">
      <alignment horizontal="center" vertical="top" shrinkToFit="1"/>
    </xf>
    <xf numFmtId="0" fontId="10" fillId="0" borderId="12" xfId="0" applyNumberFormat="1" applyFont="1" applyBorder="1" applyAlignment="1">
      <alignment horizontal="center" vertical="top" shrinkToFit="1"/>
    </xf>
    <xf numFmtId="0" fontId="10" fillId="0" borderId="76" xfId="0" applyNumberFormat="1" applyFont="1" applyBorder="1" applyAlignment="1">
      <alignment horizontal="left" vertical="center" shrinkToFit="1"/>
    </xf>
    <xf numFmtId="0" fontId="6" fillId="0" borderId="73" xfId="0" applyNumberFormat="1" applyFont="1" applyBorder="1" applyAlignment="1">
      <alignment horizontal="center" vertical="top" shrinkToFit="1"/>
    </xf>
    <xf numFmtId="0" fontId="6" fillId="0" borderId="12" xfId="0" applyNumberFormat="1" applyFont="1" applyBorder="1" applyAlignment="1">
      <alignment horizontal="center" vertical="top" shrinkToFit="1"/>
    </xf>
    <xf numFmtId="0" fontId="6" fillId="0" borderId="12" xfId="0" applyNumberFormat="1" applyFont="1" applyBorder="1" applyAlignment="1">
      <alignment horizontal="left" vertical="center" shrinkToFit="1"/>
    </xf>
    <xf numFmtId="0" fontId="6" fillId="0" borderId="76" xfId="0" applyNumberFormat="1" applyFont="1" applyBorder="1" applyAlignment="1">
      <alignment horizontal="left" vertical="center" shrinkToFit="1"/>
    </xf>
    <xf numFmtId="0" fontId="10" fillId="0" borderId="3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74" xfId="0" applyFont="1" applyBorder="1" applyAlignment="1">
      <alignment horizontal="left" vertical="center"/>
    </xf>
    <xf numFmtId="0" fontId="10" fillId="0" borderId="7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76" xfId="0" applyFont="1" applyBorder="1" applyAlignment="1">
      <alignment horizontal="left" vertical="center"/>
    </xf>
    <xf numFmtId="183" fontId="10" fillId="0" borderId="17" xfId="0" applyNumberFormat="1" applyFont="1" applyBorder="1" applyAlignment="1">
      <alignment horizontal="right" vertical="center"/>
    </xf>
    <xf numFmtId="183" fontId="10" fillId="0" borderId="20" xfId="0" applyNumberFormat="1" applyFont="1" applyBorder="1" applyAlignment="1">
      <alignment horizontal="right" vertical="center"/>
    </xf>
    <xf numFmtId="183" fontId="10" fillId="0" borderId="23" xfId="0" applyNumberFormat="1" applyFont="1" applyBorder="1" applyAlignment="1">
      <alignment horizontal="right" vertical="center"/>
    </xf>
    <xf numFmtId="183" fontId="10" fillId="0" borderId="26" xfId="0" applyNumberFormat="1" applyFont="1" applyBorder="1" applyAlignment="1">
      <alignment/>
    </xf>
    <xf numFmtId="183" fontId="10" fillId="0" borderId="29" xfId="0" applyNumberFormat="1" applyFont="1" applyBorder="1" applyAlignment="1">
      <alignment horizontal="right" vertical="center"/>
    </xf>
    <xf numFmtId="183" fontId="10" fillId="0" borderId="26" xfId="0" applyNumberFormat="1" applyFont="1" applyBorder="1" applyAlignment="1">
      <alignment horizontal="right" vertical="center"/>
    </xf>
    <xf numFmtId="183" fontId="10" fillId="0" borderId="32" xfId="0" applyNumberFormat="1" applyFont="1" applyBorder="1" applyAlignment="1">
      <alignment horizontal="right" vertical="center"/>
    </xf>
    <xf numFmtId="183" fontId="10" fillId="0" borderId="20" xfId="0" applyNumberFormat="1" applyFont="1" applyBorder="1" applyAlignment="1">
      <alignment/>
    </xf>
    <xf numFmtId="183" fontId="10" fillId="0" borderId="23" xfId="0" applyNumberFormat="1" applyFont="1" applyBorder="1" applyAlignment="1">
      <alignment/>
    </xf>
    <xf numFmtId="184" fontId="6" fillId="0" borderId="17" xfId="0" applyNumberFormat="1" applyFont="1" applyFill="1" applyBorder="1" applyAlignment="1">
      <alignment horizontal="right" vertical="center"/>
    </xf>
    <xf numFmtId="184" fontId="10" fillId="25" borderId="20" xfId="0" applyNumberFormat="1" applyFont="1" applyFill="1" applyBorder="1" applyAlignment="1">
      <alignment horizontal="right" vertical="center"/>
    </xf>
    <xf numFmtId="184" fontId="10" fillId="0" borderId="20" xfId="0" applyNumberFormat="1" applyFont="1" applyBorder="1" applyAlignment="1">
      <alignment horizontal="right"/>
    </xf>
    <xf numFmtId="184" fontId="10" fillId="0" borderId="23" xfId="0" applyNumberFormat="1" applyFont="1" applyBorder="1" applyAlignment="1">
      <alignment horizontal="right"/>
    </xf>
    <xf numFmtId="184" fontId="10" fillId="25" borderId="26" xfId="0" applyNumberFormat="1" applyFont="1" applyFill="1" applyBorder="1" applyAlignment="1">
      <alignment horizontal="right" vertical="center"/>
    </xf>
    <xf numFmtId="184" fontId="10" fillId="0" borderId="26" xfId="0" applyNumberFormat="1" applyFont="1" applyBorder="1" applyAlignment="1">
      <alignment horizontal="right"/>
    </xf>
    <xf numFmtId="184" fontId="10" fillId="25" borderId="23" xfId="0" applyNumberFormat="1" applyFont="1" applyFill="1" applyBorder="1" applyAlignment="1">
      <alignment horizontal="right" vertical="center"/>
    </xf>
    <xf numFmtId="183" fontId="6" fillId="0" borderId="17" xfId="0" applyNumberFormat="1" applyFont="1" applyFill="1" applyBorder="1" applyAlignment="1">
      <alignment horizontal="right" vertical="center"/>
    </xf>
    <xf numFmtId="183" fontId="10" fillId="0" borderId="41" xfId="0" applyNumberFormat="1" applyFont="1" applyFill="1" applyBorder="1" applyAlignment="1">
      <alignment horizontal="right" vertical="center"/>
    </xf>
    <xf numFmtId="183" fontId="10" fillId="0" borderId="43" xfId="0" applyNumberFormat="1" applyFont="1" applyBorder="1" applyAlignment="1">
      <alignment horizontal="right" vertical="center"/>
    </xf>
    <xf numFmtId="183" fontId="10" fillId="0" borderId="43" xfId="0" applyNumberFormat="1" applyFont="1" applyBorder="1" applyAlignment="1">
      <alignment horizontal="right"/>
    </xf>
    <xf numFmtId="183" fontId="10" fillId="0" borderId="45" xfId="0" applyNumberFormat="1" applyFont="1" applyBorder="1" applyAlignment="1">
      <alignment horizontal="right" vertical="center"/>
    </xf>
    <xf numFmtId="183" fontId="10" fillId="0" borderId="47" xfId="0" applyNumberFormat="1" applyFont="1" applyBorder="1" applyAlignment="1">
      <alignment horizontal="right" vertical="center"/>
    </xf>
    <xf numFmtId="183" fontId="10" fillId="0" borderId="49" xfId="0" applyNumberFormat="1" applyFont="1" applyBorder="1" applyAlignment="1">
      <alignment horizontal="right" vertical="center"/>
    </xf>
    <xf numFmtId="183" fontId="10" fillId="0" borderId="41" xfId="0" applyNumberFormat="1" applyFont="1" applyBorder="1" applyAlignment="1">
      <alignment horizontal="right" vertical="center"/>
    </xf>
    <xf numFmtId="183" fontId="10" fillId="0" borderId="51" xfId="0" applyNumberFormat="1" applyFont="1" applyBorder="1" applyAlignment="1">
      <alignment horizontal="right" vertical="center"/>
    </xf>
    <xf numFmtId="185" fontId="10" fillId="0" borderId="53" xfId="0" applyNumberFormat="1" applyFont="1" applyBorder="1" applyAlignment="1">
      <alignment/>
    </xf>
    <xf numFmtId="185" fontId="10" fillId="0" borderId="26" xfId="0" applyNumberFormat="1" applyFont="1" applyBorder="1" applyAlignment="1">
      <alignment horizontal="right" vertical="center"/>
    </xf>
    <xf numFmtId="185" fontId="10" fillId="0" borderId="20" xfId="0" applyNumberFormat="1" applyFont="1" applyBorder="1" applyAlignment="1">
      <alignment/>
    </xf>
    <xf numFmtId="185" fontId="10" fillId="0" borderId="23" xfId="0" applyNumberFormat="1" applyFont="1" applyBorder="1" applyAlignment="1">
      <alignment/>
    </xf>
    <xf numFmtId="185" fontId="10" fillId="0" borderId="26" xfId="0" applyNumberFormat="1" applyFont="1" applyBorder="1" applyAlignment="1">
      <alignment/>
    </xf>
    <xf numFmtId="185" fontId="10" fillId="0" borderId="20" xfId="0" applyNumberFormat="1" applyFont="1" applyBorder="1" applyAlignment="1">
      <alignment horizontal="right" vertical="center"/>
    </xf>
    <xf numFmtId="185" fontId="10" fillId="0" borderId="23" xfId="0" applyNumberFormat="1" applyFont="1" applyBorder="1" applyAlignment="1">
      <alignment horizontal="right" vertical="center"/>
    </xf>
    <xf numFmtId="185" fontId="10" fillId="0" borderId="88" xfId="0" applyNumberFormat="1" applyFont="1" applyBorder="1" applyAlignment="1">
      <alignment/>
    </xf>
    <xf numFmtId="185" fontId="10" fillId="0" borderId="90" xfId="0" applyNumberFormat="1" applyFont="1" applyBorder="1" applyAlignment="1">
      <alignment horizontal="right"/>
    </xf>
    <xf numFmtId="185" fontId="10" fillId="0" borderId="17" xfId="0" applyNumberFormat="1" applyFont="1" applyBorder="1" applyAlignment="1">
      <alignment horizontal="right" vertical="center"/>
    </xf>
    <xf numFmtId="185" fontId="10" fillId="0" borderId="29" xfId="0" applyNumberFormat="1" applyFont="1" applyBorder="1" applyAlignment="1">
      <alignment horizontal="right" vertical="center"/>
    </xf>
    <xf numFmtId="183" fontId="10" fillId="0" borderId="0" xfId="0" applyNumberFormat="1" applyFont="1" applyBorder="1" applyAlignment="1">
      <alignment horizontal="right"/>
    </xf>
    <xf numFmtId="183" fontId="10" fillId="0" borderId="61" xfId="0" applyNumberFormat="1" applyFont="1" applyBorder="1" applyAlignment="1">
      <alignment horizontal="right"/>
    </xf>
    <xf numFmtId="183" fontId="10" fillId="0" borderId="66" xfId="0" applyNumberFormat="1" applyFont="1" applyBorder="1" applyAlignment="1">
      <alignment horizontal="right"/>
    </xf>
    <xf numFmtId="183" fontId="10" fillId="0" borderId="71" xfId="0" applyNumberFormat="1" applyFont="1" applyBorder="1" applyAlignment="1">
      <alignment horizontal="right"/>
    </xf>
    <xf numFmtId="185" fontId="10" fillId="0" borderId="56" xfId="0" applyNumberFormat="1" applyFont="1" applyBorder="1" applyAlignment="1">
      <alignment horizontal="right"/>
    </xf>
    <xf numFmtId="185" fontId="10" fillId="0" borderId="60" xfId="0" applyNumberFormat="1" applyFont="1" applyBorder="1" applyAlignment="1">
      <alignment horizontal="right"/>
    </xf>
    <xf numFmtId="185" fontId="10" fillId="0" borderId="65" xfId="0" applyNumberFormat="1" applyFont="1" applyBorder="1" applyAlignment="1">
      <alignment horizontal="right"/>
    </xf>
    <xf numFmtId="185" fontId="10" fillId="0" borderId="70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 horizontal="right"/>
    </xf>
    <xf numFmtId="185" fontId="10" fillId="0" borderId="61" xfId="0" applyNumberFormat="1" applyFont="1" applyBorder="1" applyAlignment="1">
      <alignment horizontal="right"/>
    </xf>
    <xf numFmtId="185" fontId="10" fillId="0" borderId="66" xfId="0" applyNumberFormat="1" applyFont="1" applyBorder="1" applyAlignment="1">
      <alignment horizontal="right"/>
    </xf>
    <xf numFmtId="185" fontId="10" fillId="0" borderId="71" xfId="0" applyNumberFormat="1" applyFont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SheetLayoutView="100" zoomScalePageLayoutView="0" workbookViewId="0" topLeftCell="A1">
      <selection activeCell="D9" sqref="D9:D28"/>
    </sheetView>
  </sheetViews>
  <sheetFormatPr defaultColWidth="8.88671875" defaultRowHeight="15"/>
  <cols>
    <col min="1" max="1" width="4.10546875" style="84" bestFit="1" customWidth="1"/>
    <col min="2" max="3" width="4.88671875" style="84" hidden="1" customWidth="1"/>
    <col min="4" max="4" width="6.6640625" style="84" bestFit="1" customWidth="1"/>
    <col min="5" max="5" width="4.88671875" style="84" bestFit="1" customWidth="1"/>
    <col min="6" max="6" width="9.6640625" style="84" bestFit="1" customWidth="1"/>
    <col min="7" max="7" width="7.99609375" style="84" bestFit="1" customWidth="1"/>
    <col min="8" max="9" width="4.6640625" style="85" bestFit="1" customWidth="1"/>
    <col min="10" max="10" width="5.21484375" style="84" bestFit="1" customWidth="1"/>
    <col min="11" max="11" width="12.21484375" style="84" customWidth="1"/>
    <col min="12" max="12" width="6.5546875" style="84" bestFit="1" customWidth="1"/>
    <col min="13" max="13" width="4.6640625" style="84" bestFit="1" customWidth="1"/>
    <col min="14" max="14" width="8.88671875" style="2" customWidth="1"/>
    <col min="15" max="15" width="8.88671875" style="2" hidden="1" customWidth="1"/>
    <col min="16" max="16384" width="8.88671875" style="2" customWidth="1"/>
  </cols>
  <sheetData>
    <row r="1" spans="1:13" s="1" customFormat="1" ht="13.5">
      <c r="A1" s="356" t="s">
        <v>581</v>
      </c>
      <c r="B1" s="356"/>
      <c r="C1" s="356"/>
      <c r="D1" s="356"/>
      <c r="E1" s="356"/>
      <c r="F1" s="356"/>
      <c r="G1" s="356"/>
      <c r="H1" s="356"/>
      <c r="I1" s="14"/>
      <c r="J1" s="15"/>
      <c r="K1" s="16"/>
      <c r="L1" s="16"/>
      <c r="M1" s="16"/>
    </row>
    <row r="2" spans="1:256" s="1" customFormat="1" ht="14.25" thickBot="1">
      <c r="A2" s="16"/>
      <c r="B2" s="16"/>
      <c r="C2" s="17"/>
      <c r="D2" s="16"/>
      <c r="E2" s="16"/>
      <c r="F2" s="16"/>
      <c r="G2" s="16"/>
      <c r="H2" s="14"/>
      <c r="I2" s="14"/>
      <c r="J2" s="15"/>
      <c r="K2" s="16"/>
      <c r="L2" s="16"/>
      <c r="M2" s="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3"/>
      <c r="B3" s="13"/>
      <c r="C3" s="18"/>
      <c r="D3" s="357" t="s">
        <v>222</v>
      </c>
      <c r="E3" s="358"/>
      <c r="F3" s="19">
        <v>11.73</v>
      </c>
      <c r="G3" s="359" t="s">
        <v>170</v>
      </c>
      <c r="H3" s="359"/>
      <c r="I3" s="359" t="s">
        <v>171</v>
      </c>
      <c r="J3" s="359"/>
      <c r="K3" s="19" t="s">
        <v>179</v>
      </c>
      <c r="L3" s="359" t="s">
        <v>172</v>
      </c>
      <c r="M3" s="360"/>
    </row>
    <row r="4" spans="1:13" s="1" customFormat="1" ht="13.5">
      <c r="A4" s="13"/>
      <c r="B4" s="13"/>
      <c r="C4" s="18"/>
      <c r="D4" s="20"/>
      <c r="E4" s="18"/>
      <c r="F4" s="21" t="s">
        <v>48</v>
      </c>
      <c r="G4" s="361" t="s">
        <v>49</v>
      </c>
      <c r="H4" s="361"/>
      <c r="I4" s="361" t="s">
        <v>50</v>
      </c>
      <c r="J4" s="361"/>
      <c r="K4" s="21" t="s">
        <v>180</v>
      </c>
      <c r="L4" s="361" t="s">
        <v>51</v>
      </c>
      <c r="M4" s="362"/>
    </row>
    <row r="5" spans="1:13" s="1" customFormat="1" ht="13.5">
      <c r="A5" s="13"/>
      <c r="B5" s="13"/>
      <c r="C5" s="18"/>
      <c r="D5" s="368" t="s">
        <v>46</v>
      </c>
      <c r="E5" s="369"/>
      <c r="F5" s="21">
        <v>12.12</v>
      </c>
      <c r="G5" s="361" t="s">
        <v>52</v>
      </c>
      <c r="H5" s="361"/>
      <c r="I5" s="361" t="s">
        <v>53</v>
      </c>
      <c r="J5" s="361"/>
      <c r="K5" s="21" t="s">
        <v>181</v>
      </c>
      <c r="L5" s="361" t="s">
        <v>54</v>
      </c>
      <c r="M5" s="362"/>
    </row>
    <row r="6" spans="1:13" s="1" customFormat="1" ht="13.5" customHeight="1" thickBot="1">
      <c r="A6" s="13"/>
      <c r="B6" s="13"/>
      <c r="C6" s="24"/>
      <c r="D6" s="363"/>
      <c r="E6" s="364"/>
      <c r="F6" s="25" t="s">
        <v>47</v>
      </c>
      <c r="G6" s="365" t="s">
        <v>52</v>
      </c>
      <c r="H6" s="365"/>
      <c r="I6" s="366" t="s">
        <v>53</v>
      </c>
      <c r="J6" s="366"/>
      <c r="K6" s="25" t="s">
        <v>182</v>
      </c>
      <c r="L6" s="365" t="s">
        <v>40</v>
      </c>
      <c r="M6" s="367"/>
    </row>
    <row r="7" spans="1:13" s="1" customFormat="1" ht="14.25" thickBot="1">
      <c r="A7" s="16"/>
      <c r="B7" s="16"/>
      <c r="C7" s="17"/>
      <c r="D7" s="16"/>
      <c r="E7" s="16"/>
      <c r="F7" s="16"/>
      <c r="G7" s="16"/>
      <c r="H7" s="14"/>
      <c r="I7" s="14"/>
      <c r="J7" s="26"/>
      <c r="K7" s="16"/>
      <c r="L7" s="16"/>
      <c r="M7" s="16"/>
    </row>
    <row r="8" spans="1:256" s="1" customFormat="1" ht="14.25" thickBot="1">
      <c r="A8" s="27" t="s">
        <v>5</v>
      </c>
      <c r="B8" s="28" t="s">
        <v>6</v>
      </c>
      <c r="C8" s="28" t="s">
        <v>7</v>
      </c>
      <c r="D8" s="28" t="s">
        <v>15</v>
      </c>
      <c r="E8" s="28" t="s">
        <v>23</v>
      </c>
      <c r="F8" s="28" t="s">
        <v>16</v>
      </c>
      <c r="G8" s="28" t="s">
        <v>24</v>
      </c>
      <c r="H8" s="28" t="s">
        <v>17</v>
      </c>
      <c r="I8" s="28" t="s">
        <v>18</v>
      </c>
      <c r="J8" s="29" t="s">
        <v>20</v>
      </c>
      <c r="K8" s="28" t="s">
        <v>25</v>
      </c>
      <c r="L8" s="28" t="s">
        <v>21</v>
      </c>
      <c r="M8" s="30" t="s">
        <v>22</v>
      </c>
      <c r="N8" s="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1">
        <f aca="true" t="shared" si="0" ref="A9:A28">RANK(O9,$O$9:$O$65,1)</f>
        <v>1</v>
      </c>
      <c r="B9" s="32">
        <v>2</v>
      </c>
      <c r="C9" s="32" t="s">
        <v>8</v>
      </c>
      <c r="D9" s="387">
        <v>1214</v>
      </c>
      <c r="E9" s="33">
        <v>0.6</v>
      </c>
      <c r="F9" s="34" t="s">
        <v>98</v>
      </c>
      <c r="G9" s="34" t="s">
        <v>99</v>
      </c>
      <c r="H9" s="35">
        <v>3</v>
      </c>
      <c r="I9" s="36" t="s">
        <v>40</v>
      </c>
      <c r="J9" s="33">
        <v>10.25</v>
      </c>
      <c r="K9" s="273" t="s">
        <v>230</v>
      </c>
      <c r="L9" s="273" t="s">
        <v>231</v>
      </c>
      <c r="M9" s="37"/>
      <c r="O9" s="1">
        <f aca="true" t="shared" si="1" ref="O9:O28">D9/100</f>
        <v>12.14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8">
        <f t="shared" si="0"/>
        <v>2</v>
      </c>
      <c r="B10" s="39">
        <v>2</v>
      </c>
      <c r="C10" s="39" t="s">
        <v>8</v>
      </c>
      <c r="D10" s="388">
        <v>1227</v>
      </c>
      <c r="E10" s="40">
        <v>0.9</v>
      </c>
      <c r="F10" s="41" t="s">
        <v>100</v>
      </c>
      <c r="G10" s="41" t="s">
        <v>101</v>
      </c>
      <c r="H10" s="42">
        <v>3</v>
      </c>
      <c r="I10" s="43" t="s">
        <v>26</v>
      </c>
      <c r="J10" s="40">
        <v>7.25</v>
      </c>
      <c r="K10" s="75" t="s">
        <v>27</v>
      </c>
      <c r="L10" s="75" t="s">
        <v>232</v>
      </c>
      <c r="M10" s="44"/>
      <c r="O10" s="1">
        <f t="shared" si="1"/>
        <v>12.27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38">
        <f t="shared" si="0"/>
        <v>3</v>
      </c>
      <c r="B11" s="39">
        <v>2</v>
      </c>
      <c r="C11" s="39" t="s">
        <v>8</v>
      </c>
      <c r="D11" s="388">
        <v>1232</v>
      </c>
      <c r="E11" s="40">
        <v>1.9</v>
      </c>
      <c r="F11" s="41" t="s">
        <v>233</v>
      </c>
      <c r="G11" s="41" t="s">
        <v>234</v>
      </c>
      <c r="H11" s="42">
        <v>3</v>
      </c>
      <c r="I11" s="43" t="s">
        <v>235</v>
      </c>
      <c r="J11" s="40">
        <v>7.19</v>
      </c>
      <c r="K11" s="278" t="s">
        <v>236</v>
      </c>
      <c r="L11" s="274" t="s">
        <v>160</v>
      </c>
      <c r="M11" s="44"/>
      <c r="O11" s="1">
        <f t="shared" si="1"/>
        <v>12.32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38">
        <f t="shared" si="0"/>
        <v>4</v>
      </c>
      <c r="B12" s="39">
        <v>2</v>
      </c>
      <c r="C12" s="39" t="s">
        <v>8</v>
      </c>
      <c r="D12" s="388">
        <v>1235</v>
      </c>
      <c r="E12" s="46">
        <v>1.9</v>
      </c>
      <c r="F12" s="47" t="s">
        <v>237</v>
      </c>
      <c r="G12" s="47" t="s">
        <v>104</v>
      </c>
      <c r="H12" s="48">
        <v>3</v>
      </c>
      <c r="I12" s="43" t="s">
        <v>40</v>
      </c>
      <c r="J12" s="46">
        <v>6.14</v>
      </c>
      <c r="K12" s="279" t="s">
        <v>238</v>
      </c>
      <c r="L12" s="75" t="s">
        <v>39</v>
      </c>
      <c r="M12" s="49"/>
      <c r="O12" s="1">
        <f t="shared" si="1"/>
        <v>12.35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50">
        <f t="shared" si="0"/>
        <v>5</v>
      </c>
      <c r="B13" s="51">
        <v>2</v>
      </c>
      <c r="C13" s="51" t="s">
        <v>8</v>
      </c>
      <c r="D13" s="389">
        <v>1241</v>
      </c>
      <c r="E13" s="52" t="s">
        <v>184</v>
      </c>
      <c r="F13" s="53" t="s">
        <v>239</v>
      </c>
      <c r="G13" s="53" t="s">
        <v>240</v>
      </c>
      <c r="H13" s="54">
        <v>3</v>
      </c>
      <c r="I13" s="55" t="s">
        <v>235</v>
      </c>
      <c r="J13" s="52">
        <v>10.25</v>
      </c>
      <c r="K13" s="275" t="s">
        <v>241</v>
      </c>
      <c r="L13" s="275" t="s">
        <v>242</v>
      </c>
      <c r="M13" s="56"/>
      <c r="O13" s="1">
        <f t="shared" si="1"/>
        <v>12.41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57">
        <f t="shared" si="0"/>
        <v>6</v>
      </c>
      <c r="B14" s="58">
        <v>2</v>
      </c>
      <c r="C14" s="58" t="s">
        <v>8</v>
      </c>
      <c r="D14" s="390">
        <v>1244</v>
      </c>
      <c r="E14" s="59">
        <v>0.9</v>
      </c>
      <c r="F14" s="58" t="s">
        <v>106</v>
      </c>
      <c r="G14" s="58" t="s">
        <v>107</v>
      </c>
      <c r="H14" s="60">
        <v>3</v>
      </c>
      <c r="I14" s="60" t="s">
        <v>26</v>
      </c>
      <c r="J14" s="59">
        <v>7.25</v>
      </c>
      <c r="K14" s="139" t="s">
        <v>27</v>
      </c>
      <c r="L14" s="139" t="s">
        <v>232</v>
      </c>
      <c r="M14" s="61"/>
      <c r="O14" s="1">
        <f t="shared" si="1"/>
        <v>12.44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8">
        <f t="shared" si="0"/>
        <v>7</v>
      </c>
      <c r="B15" s="39">
        <v>2</v>
      </c>
      <c r="C15" s="39" t="s">
        <v>8</v>
      </c>
      <c r="D15" s="388">
        <v>1247</v>
      </c>
      <c r="E15" s="40">
        <v>1.5</v>
      </c>
      <c r="F15" s="41" t="s">
        <v>570</v>
      </c>
      <c r="G15" s="41" t="s">
        <v>112</v>
      </c>
      <c r="H15" s="43">
        <v>3</v>
      </c>
      <c r="I15" s="43" t="s">
        <v>19</v>
      </c>
      <c r="J15" s="40">
        <v>7.06</v>
      </c>
      <c r="K15" s="280" t="s">
        <v>141</v>
      </c>
      <c r="L15" s="75" t="s">
        <v>571</v>
      </c>
      <c r="M15" s="44"/>
      <c r="O15" s="1">
        <f t="shared" si="1"/>
        <v>12.47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38">
        <f t="shared" si="0"/>
        <v>8</v>
      </c>
      <c r="B16" s="39">
        <v>2</v>
      </c>
      <c r="C16" s="39" t="s">
        <v>8</v>
      </c>
      <c r="D16" s="388">
        <v>1255</v>
      </c>
      <c r="E16" s="40">
        <v>1.9</v>
      </c>
      <c r="F16" s="41" t="s">
        <v>244</v>
      </c>
      <c r="G16" s="41" t="s">
        <v>128</v>
      </c>
      <c r="H16" s="42">
        <v>3</v>
      </c>
      <c r="I16" s="43" t="s">
        <v>40</v>
      </c>
      <c r="J16" s="40">
        <v>6.14</v>
      </c>
      <c r="K16" s="75" t="s">
        <v>238</v>
      </c>
      <c r="L16" s="75" t="s">
        <v>39</v>
      </c>
      <c r="M16" s="44"/>
      <c r="O16" s="1">
        <f t="shared" si="1"/>
        <v>12.55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38">
        <f t="shared" si="0"/>
        <v>9</v>
      </c>
      <c r="B17" s="39">
        <v>2</v>
      </c>
      <c r="C17" s="39" t="s">
        <v>8</v>
      </c>
      <c r="D17" s="388">
        <v>1256</v>
      </c>
      <c r="E17" s="40">
        <v>1.2</v>
      </c>
      <c r="F17" s="41" t="s">
        <v>125</v>
      </c>
      <c r="G17" s="41" t="s">
        <v>126</v>
      </c>
      <c r="H17" s="42">
        <v>3</v>
      </c>
      <c r="I17" s="43" t="s">
        <v>26</v>
      </c>
      <c r="J17" s="40" t="s">
        <v>472</v>
      </c>
      <c r="K17" s="75" t="s">
        <v>161</v>
      </c>
      <c r="L17" s="75" t="s">
        <v>33</v>
      </c>
      <c r="M17" s="44"/>
      <c r="O17" s="1">
        <f t="shared" si="1"/>
        <v>12.56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50">
        <f t="shared" si="0"/>
        <v>10</v>
      </c>
      <c r="B18" s="51">
        <v>2</v>
      </c>
      <c r="C18" s="51" t="s">
        <v>8</v>
      </c>
      <c r="D18" s="389">
        <v>1257</v>
      </c>
      <c r="E18" s="52">
        <v>1.2</v>
      </c>
      <c r="F18" s="53" t="s">
        <v>245</v>
      </c>
      <c r="G18" s="53" t="s">
        <v>246</v>
      </c>
      <c r="H18" s="55">
        <v>3</v>
      </c>
      <c r="I18" s="55" t="s">
        <v>247</v>
      </c>
      <c r="J18" s="52">
        <v>10.12</v>
      </c>
      <c r="K18" s="281" t="s">
        <v>248</v>
      </c>
      <c r="L18" s="275" t="s">
        <v>249</v>
      </c>
      <c r="M18" s="56"/>
      <c r="O18" s="1">
        <f t="shared" si="1"/>
        <v>12.57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57">
        <f t="shared" si="0"/>
        <v>11</v>
      </c>
      <c r="B19" s="58">
        <v>2</v>
      </c>
      <c r="C19" s="58" t="s">
        <v>8</v>
      </c>
      <c r="D19" s="390">
        <v>1260</v>
      </c>
      <c r="E19" s="59">
        <v>1.6</v>
      </c>
      <c r="F19" s="58" t="s">
        <v>250</v>
      </c>
      <c r="G19" s="58" t="s">
        <v>157</v>
      </c>
      <c r="H19" s="60">
        <v>3</v>
      </c>
      <c r="I19" s="60" t="s">
        <v>26</v>
      </c>
      <c r="J19" s="59">
        <v>4.12</v>
      </c>
      <c r="K19" s="139" t="s">
        <v>251</v>
      </c>
      <c r="L19" s="139" t="s">
        <v>28</v>
      </c>
      <c r="M19" s="61"/>
      <c r="O19" s="1">
        <f t="shared" si="1"/>
        <v>12.6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8">
        <f t="shared" si="0"/>
        <v>12</v>
      </c>
      <c r="B20" s="39">
        <v>2</v>
      </c>
      <c r="C20" s="39" t="s">
        <v>8</v>
      </c>
      <c r="D20" s="388">
        <v>1264</v>
      </c>
      <c r="E20" s="40">
        <v>1.2</v>
      </c>
      <c r="F20" s="41" t="s">
        <v>252</v>
      </c>
      <c r="G20" s="41" t="s">
        <v>253</v>
      </c>
      <c r="H20" s="43">
        <v>3</v>
      </c>
      <c r="I20" s="43" t="s">
        <v>26</v>
      </c>
      <c r="J20" s="40" t="s">
        <v>472</v>
      </c>
      <c r="K20" s="280" t="s">
        <v>161</v>
      </c>
      <c r="L20" s="75" t="s">
        <v>33</v>
      </c>
      <c r="M20" s="44"/>
      <c r="O20" s="1">
        <f t="shared" si="1"/>
        <v>12.64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38">
        <f t="shared" si="0"/>
        <v>13</v>
      </c>
      <c r="B21" s="39">
        <v>2</v>
      </c>
      <c r="C21" s="39" t="s">
        <v>8</v>
      </c>
      <c r="D21" s="388">
        <v>1267</v>
      </c>
      <c r="E21" s="40">
        <v>0.9</v>
      </c>
      <c r="F21" s="41" t="s">
        <v>254</v>
      </c>
      <c r="G21" s="41" t="s">
        <v>154</v>
      </c>
      <c r="H21" s="42">
        <v>3</v>
      </c>
      <c r="I21" s="43" t="s">
        <v>26</v>
      </c>
      <c r="J21" s="40">
        <v>7.25</v>
      </c>
      <c r="K21" s="75" t="s">
        <v>27</v>
      </c>
      <c r="L21" s="75" t="s">
        <v>232</v>
      </c>
      <c r="M21" s="44"/>
      <c r="O21" s="1">
        <f t="shared" si="1"/>
        <v>12.67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38">
        <f t="shared" si="0"/>
        <v>14</v>
      </c>
      <c r="B22" s="39">
        <v>2</v>
      </c>
      <c r="C22" s="39" t="s">
        <v>8</v>
      </c>
      <c r="D22" s="388">
        <v>1269</v>
      </c>
      <c r="E22" s="40">
        <v>1.6</v>
      </c>
      <c r="F22" s="41" t="s">
        <v>144</v>
      </c>
      <c r="G22" s="41" t="s">
        <v>255</v>
      </c>
      <c r="H22" s="42">
        <v>3</v>
      </c>
      <c r="I22" s="43" t="s">
        <v>247</v>
      </c>
      <c r="J22" s="40">
        <v>7.13</v>
      </c>
      <c r="K22" s="75" t="s">
        <v>256</v>
      </c>
      <c r="L22" s="75" t="s">
        <v>257</v>
      </c>
      <c r="M22" s="44"/>
      <c r="O22" s="1">
        <f t="shared" si="1"/>
        <v>12.69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64">
        <f t="shared" si="0"/>
        <v>14</v>
      </c>
      <c r="B23" s="65">
        <v>2</v>
      </c>
      <c r="C23" s="65" t="s">
        <v>8</v>
      </c>
      <c r="D23" s="391">
        <v>1269</v>
      </c>
      <c r="E23" s="66">
        <v>0.6</v>
      </c>
      <c r="F23" s="67" t="s">
        <v>258</v>
      </c>
      <c r="G23" s="67" t="s">
        <v>259</v>
      </c>
      <c r="H23" s="68">
        <v>2</v>
      </c>
      <c r="I23" s="68" t="s">
        <v>235</v>
      </c>
      <c r="J23" s="66">
        <v>9.23</v>
      </c>
      <c r="K23" s="282" t="s">
        <v>260</v>
      </c>
      <c r="L23" s="276" t="s">
        <v>108</v>
      </c>
      <c r="M23" s="69"/>
      <c r="O23" s="1">
        <f t="shared" si="1"/>
        <v>12.69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57">
        <f t="shared" si="0"/>
        <v>16</v>
      </c>
      <c r="B24" s="58">
        <v>2</v>
      </c>
      <c r="C24" s="58" t="s">
        <v>8</v>
      </c>
      <c r="D24" s="392">
        <v>1270</v>
      </c>
      <c r="E24" s="70">
        <v>1.9</v>
      </c>
      <c r="F24" s="71" t="s">
        <v>261</v>
      </c>
      <c r="G24" s="71" t="s">
        <v>262</v>
      </c>
      <c r="H24" s="72">
        <v>2</v>
      </c>
      <c r="I24" s="73" t="s">
        <v>26</v>
      </c>
      <c r="J24" s="70">
        <v>5.03</v>
      </c>
      <c r="K24" s="277" t="s">
        <v>34</v>
      </c>
      <c r="L24" s="277" t="s">
        <v>29</v>
      </c>
      <c r="M24" s="74"/>
      <c r="O24" s="1">
        <f t="shared" si="1"/>
        <v>12.7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8">
        <f t="shared" si="0"/>
        <v>16</v>
      </c>
      <c r="B25" s="39">
        <v>2</v>
      </c>
      <c r="C25" s="39" t="s">
        <v>8</v>
      </c>
      <c r="D25" s="388">
        <v>1270</v>
      </c>
      <c r="E25" s="40">
        <v>1.7</v>
      </c>
      <c r="F25" s="41" t="s">
        <v>263</v>
      </c>
      <c r="G25" s="41" t="s">
        <v>264</v>
      </c>
      <c r="H25" s="42">
        <v>2</v>
      </c>
      <c r="I25" s="43" t="s">
        <v>247</v>
      </c>
      <c r="J25" s="40">
        <v>5.16</v>
      </c>
      <c r="K25" s="75" t="s">
        <v>265</v>
      </c>
      <c r="L25" s="75" t="s">
        <v>266</v>
      </c>
      <c r="M25" s="44"/>
      <c r="O25" s="1">
        <f t="shared" si="1"/>
        <v>12.7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38">
        <f t="shared" si="0"/>
        <v>18</v>
      </c>
      <c r="B26" s="39">
        <v>2</v>
      </c>
      <c r="C26" s="39" t="s">
        <v>8</v>
      </c>
      <c r="D26" s="388">
        <v>1272</v>
      </c>
      <c r="E26" s="40">
        <v>0.9</v>
      </c>
      <c r="F26" s="75" t="s">
        <v>103</v>
      </c>
      <c r="G26" s="41" t="s">
        <v>85</v>
      </c>
      <c r="H26" s="43">
        <v>3</v>
      </c>
      <c r="I26" s="43" t="s">
        <v>26</v>
      </c>
      <c r="J26" s="40">
        <v>7.25</v>
      </c>
      <c r="K26" s="280" t="s">
        <v>27</v>
      </c>
      <c r="L26" s="75" t="s">
        <v>232</v>
      </c>
      <c r="M26" s="44"/>
      <c r="O26" s="1">
        <f t="shared" si="1"/>
        <v>12.72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3.5">
      <c r="A27" s="38">
        <f t="shared" si="0"/>
        <v>19</v>
      </c>
      <c r="B27" s="39">
        <v>2</v>
      </c>
      <c r="C27" s="39" t="s">
        <v>8</v>
      </c>
      <c r="D27" s="388">
        <v>1273</v>
      </c>
      <c r="E27" s="40">
        <v>1.1</v>
      </c>
      <c r="F27" s="41" t="s">
        <v>267</v>
      </c>
      <c r="G27" s="41" t="s">
        <v>234</v>
      </c>
      <c r="H27" s="42">
        <v>2</v>
      </c>
      <c r="I27" s="43" t="s">
        <v>235</v>
      </c>
      <c r="J27" s="40">
        <v>8.05</v>
      </c>
      <c r="K27" s="75" t="s">
        <v>110</v>
      </c>
      <c r="L27" s="75" t="s">
        <v>268</v>
      </c>
      <c r="M27" s="44"/>
      <c r="O27" s="1">
        <f t="shared" si="1"/>
        <v>12.73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 thickBot="1">
      <c r="A28" s="76">
        <f t="shared" si="0"/>
        <v>19</v>
      </c>
      <c r="B28" s="77">
        <v>2</v>
      </c>
      <c r="C28" s="77" t="s">
        <v>8</v>
      </c>
      <c r="D28" s="393">
        <v>1273</v>
      </c>
      <c r="E28" s="78">
        <v>1.1</v>
      </c>
      <c r="F28" s="79" t="s">
        <v>269</v>
      </c>
      <c r="G28" s="79" t="s">
        <v>270</v>
      </c>
      <c r="H28" s="80">
        <v>2</v>
      </c>
      <c r="I28" s="81" t="s">
        <v>235</v>
      </c>
      <c r="J28" s="78">
        <v>8.05</v>
      </c>
      <c r="K28" s="86" t="s">
        <v>110</v>
      </c>
      <c r="L28" s="86" t="s">
        <v>268</v>
      </c>
      <c r="M28" s="82"/>
      <c r="O28" s="1">
        <f t="shared" si="1"/>
        <v>12.73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3.5">
      <c r="A29" s="16"/>
      <c r="B29" s="16"/>
      <c r="C29" s="16"/>
      <c r="D29" s="16"/>
      <c r="E29" s="83"/>
      <c r="F29" s="16"/>
      <c r="G29" s="16"/>
      <c r="H29" s="14"/>
      <c r="I29" s="14"/>
      <c r="J29" s="15"/>
      <c r="K29" s="16"/>
      <c r="L29" s="16"/>
      <c r="M29" s="16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</sheetData>
  <sheetProtection/>
  <mergeCells count="16">
    <mergeCell ref="G5:H5"/>
    <mergeCell ref="I5:J5"/>
    <mergeCell ref="L5:M5"/>
    <mergeCell ref="D6:E6"/>
    <mergeCell ref="G6:H6"/>
    <mergeCell ref="I6:J6"/>
    <mergeCell ref="L6:M6"/>
    <mergeCell ref="D5:E5"/>
    <mergeCell ref="L3:M3"/>
    <mergeCell ref="G4:H4"/>
    <mergeCell ref="I4:J4"/>
    <mergeCell ref="L4:M4"/>
    <mergeCell ref="A1:H1"/>
    <mergeCell ref="D3:E3"/>
    <mergeCell ref="G3:H3"/>
    <mergeCell ref="I3:J3"/>
  </mergeCells>
  <printOptions/>
  <pageMargins left="0.7874015748031497" right="0.7874015748031497" top="0.984251968503937" bottom="0.1968503937007874" header="0.5118110236220472" footer="0.2362204724409449"/>
  <pageSetup horizontalDpi="300" verticalDpi="300" orientation="portrait" paperSize="9" scale="90" r:id="rId1"/>
  <ignoredErrors>
    <ignoredError sqref="E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8.88671875" defaultRowHeight="15"/>
  <cols>
    <col min="1" max="1" width="4.10546875" style="174" bestFit="1" customWidth="1"/>
    <col min="2" max="3" width="4.4453125" style="174" hidden="1" customWidth="1"/>
    <col min="4" max="4" width="4.88671875" style="174" bestFit="1" customWidth="1"/>
    <col min="5" max="5" width="9.6640625" style="174" bestFit="1" customWidth="1"/>
    <col min="6" max="6" width="7.99609375" style="174" customWidth="1"/>
    <col min="7" max="8" width="4.6640625" style="175" bestFit="1" customWidth="1"/>
    <col min="9" max="9" width="6.6640625" style="140" bestFit="1" customWidth="1"/>
    <col min="10" max="10" width="4.6640625" style="261" bestFit="1" customWidth="1"/>
    <col min="11" max="11" width="6.3359375" style="174" bestFit="1" customWidth="1"/>
    <col min="12" max="12" width="6.3359375" style="201" bestFit="1" customWidth="1"/>
    <col min="13" max="13" width="6.6640625" style="174" bestFit="1" customWidth="1"/>
    <col min="14" max="14" width="4.6640625" style="174" bestFit="1" customWidth="1"/>
    <col min="15" max="15" width="5.21484375" style="202" bestFit="1" customWidth="1"/>
    <col min="16" max="16" width="12.21484375" style="174" customWidth="1"/>
    <col min="17" max="17" width="6.3359375" style="174" bestFit="1" customWidth="1"/>
    <col min="18" max="18" width="4.6640625" style="174" bestFit="1" customWidth="1"/>
    <col min="19" max="16384" width="8.88671875" style="4" customWidth="1"/>
  </cols>
  <sheetData>
    <row r="1" spans="1:10" ht="13.5">
      <c r="A1" s="356" t="s">
        <v>590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4:16" ht="14.25" thickBot="1">
      <c r="D2" s="170"/>
      <c r="E2" s="170"/>
      <c r="F2" s="170"/>
      <c r="G2" s="171"/>
      <c r="H2" s="171"/>
      <c r="I2" s="24"/>
      <c r="J2" s="203"/>
      <c r="K2" s="170"/>
      <c r="L2" s="204"/>
      <c r="M2" s="170"/>
      <c r="N2" s="170"/>
      <c r="O2" s="205"/>
      <c r="P2" s="170"/>
    </row>
    <row r="3" spans="1:18" s="12" customFormat="1" ht="15" customHeight="1">
      <c r="A3" s="206"/>
      <c r="B3" s="206"/>
      <c r="C3" s="207"/>
      <c r="D3" s="264" t="s">
        <v>227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6"/>
      <c r="P3" s="262"/>
      <c r="Q3" s="207"/>
      <c r="R3" s="206"/>
    </row>
    <row r="4" spans="1:18" s="12" customFormat="1" ht="13.5">
      <c r="A4" s="206"/>
      <c r="B4" s="206"/>
      <c r="C4" s="207"/>
      <c r="D4" s="262"/>
      <c r="E4" s="268" t="s">
        <v>221</v>
      </c>
      <c r="F4" s="268"/>
      <c r="G4" s="268"/>
      <c r="H4" s="268"/>
      <c r="I4" s="268"/>
      <c r="J4" s="268"/>
      <c r="K4" s="268"/>
      <c r="L4" s="268"/>
      <c r="M4" s="268"/>
      <c r="N4" s="268"/>
      <c r="O4" s="269"/>
      <c r="P4" s="272"/>
      <c r="Q4" s="207"/>
      <c r="R4" s="206"/>
    </row>
    <row r="5" spans="1:18" s="12" customFormat="1" ht="13.5">
      <c r="A5" s="206"/>
      <c r="B5" s="206"/>
      <c r="C5" s="207"/>
      <c r="D5" s="262" t="s">
        <v>228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67"/>
      <c r="P5" s="262"/>
      <c r="Q5" s="207"/>
      <c r="R5" s="206"/>
    </row>
    <row r="6" spans="1:18" s="12" customFormat="1" ht="15.75" customHeight="1" thickBot="1">
      <c r="A6" s="206"/>
      <c r="B6" s="206"/>
      <c r="C6" s="207"/>
      <c r="D6" s="263"/>
      <c r="E6" s="270" t="s">
        <v>84</v>
      </c>
      <c r="F6" s="270"/>
      <c r="G6" s="270"/>
      <c r="H6" s="270"/>
      <c r="I6" s="270"/>
      <c r="J6" s="270"/>
      <c r="K6" s="270"/>
      <c r="L6" s="270"/>
      <c r="M6" s="270"/>
      <c r="N6" s="270"/>
      <c r="O6" s="271"/>
      <c r="P6" s="272"/>
      <c r="Q6" s="207"/>
      <c r="R6" s="206"/>
    </row>
    <row r="7" spans="4:16" ht="14.25" thickBot="1">
      <c r="D7" s="170"/>
      <c r="E7" s="170"/>
      <c r="F7" s="170"/>
      <c r="G7" s="171"/>
      <c r="H7" s="171"/>
      <c r="I7" s="24"/>
      <c r="J7" s="203"/>
      <c r="K7" s="170"/>
      <c r="L7" s="204"/>
      <c r="M7" s="170"/>
      <c r="N7" s="170"/>
      <c r="O7" s="205"/>
      <c r="P7" s="170"/>
    </row>
    <row r="8" spans="1:19" s="6" customFormat="1" ht="14.25" thickBot="1">
      <c r="A8" s="146" t="s">
        <v>5</v>
      </c>
      <c r="B8" s="147" t="s">
        <v>6</v>
      </c>
      <c r="C8" s="147" t="s">
        <v>7</v>
      </c>
      <c r="D8" s="208" t="s">
        <v>15</v>
      </c>
      <c r="E8" s="147" t="s">
        <v>16</v>
      </c>
      <c r="F8" s="147" t="s">
        <v>24</v>
      </c>
      <c r="G8" s="208" t="s">
        <v>17</v>
      </c>
      <c r="H8" s="147" t="s">
        <v>18</v>
      </c>
      <c r="I8" s="147" t="s">
        <v>78</v>
      </c>
      <c r="J8" s="209" t="s">
        <v>23</v>
      </c>
      <c r="K8" s="208" t="s">
        <v>10</v>
      </c>
      <c r="L8" s="210" t="s">
        <v>79</v>
      </c>
      <c r="M8" s="147" t="s">
        <v>80</v>
      </c>
      <c r="N8" s="147" t="s">
        <v>23</v>
      </c>
      <c r="O8" s="211" t="s">
        <v>20</v>
      </c>
      <c r="P8" s="147" t="s">
        <v>81</v>
      </c>
      <c r="Q8" s="147" t="s">
        <v>21</v>
      </c>
      <c r="R8" s="212" t="s">
        <v>22</v>
      </c>
      <c r="S8" s="8"/>
    </row>
    <row r="9" spans="1:19" ht="13.5">
      <c r="A9" s="213">
        <f aca="true" t="shared" si="0" ref="A9:A28">RANK(D9,$D$9:$D$60,0)</f>
        <v>1</v>
      </c>
      <c r="B9" s="214">
        <v>2</v>
      </c>
      <c r="C9" s="214" t="s">
        <v>82</v>
      </c>
      <c r="D9" s="215">
        <v>2655</v>
      </c>
      <c r="E9" s="214" t="s">
        <v>156</v>
      </c>
      <c r="F9" s="216" t="s">
        <v>157</v>
      </c>
      <c r="G9" s="217">
        <v>3</v>
      </c>
      <c r="H9" s="218" t="s">
        <v>539</v>
      </c>
      <c r="I9" s="423">
        <v>1657</v>
      </c>
      <c r="J9" s="219" t="s">
        <v>185</v>
      </c>
      <c r="K9" s="431">
        <v>156</v>
      </c>
      <c r="L9" s="427">
        <v>1211</v>
      </c>
      <c r="M9" s="423">
        <v>2773</v>
      </c>
      <c r="N9" s="219">
        <v>1.1</v>
      </c>
      <c r="O9" s="220">
        <v>7.15</v>
      </c>
      <c r="P9" s="330" t="s">
        <v>291</v>
      </c>
      <c r="Q9" s="331" t="s">
        <v>232</v>
      </c>
      <c r="R9" s="221"/>
      <c r="S9" s="5"/>
    </row>
    <row r="10" spans="1:19" s="2" customFormat="1" ht="13.5">
      <c r="A10" s="222">
        <f t="shared" si="0"/>
        <v>2</v>
      </c>
      <c r="B10" s="223">
        <v>2</v>
      </c>
      <c r="C10" s="223" t="s">
        <v>83</v>
      </c>
      <c r="D10" s="224">
        <v>2468</v>
      </c>
      <c r="E10" s="225" t="s">
        <v>540</v>
      </c>
      <c r="F10" s="226" t="s">
        <v>541</v>
      </c>
      <c r="G10" s="227">
        <v>3</v>
      </c>
      <c r="H10" s="228" t="s">
        <v>539</v>
      </c>
      <c r="I10" s="424">
        <v>1550</v>
      </c>
      <c r="J10" s="229" t="s">
        <v>290</v>
      </c>
      <c r="K10" s="432">
        <v>140</v>
      </c>
      <c r="L10" s="428">
        <v>912</v>
      </c>
      <c r="M10" s="424">
        <v>2706</v>
      </c>
      <c r="N10" s="229">
        <v>1.7</v>
      </c>
      <c r="O10" s="230">
        <v>8.05</v>
      </c>
      <c r="P10" s="332" t="s">
        <v>275</v>
      </c>
      <c r="Q10" s="333" t="s">
        <v>484</v>
      </c>
      <c r="R10" s="231"/>
      <c r="S10" s="9"/>
    </row>
    <row r="11" spans="1:19" s="2" customFormat="1" ht="13.5">
      <c r="A11" s="222">
        <f t="shared" si="0"/>
        <v>3</v>
      </c>
      <c r="B11" s="223">
        <v>2</v>
      </c>
      <c r="C11" s="223" t="s">
        <v>82</v>
      </c>
      <c r="D11" s="232">
        <v>2384</v>
      </c>
      <c r="E11" s="223" t="s">
        <v>542</v>
      </c>
      <c r="F11" s="233" t="s">
        <v>543</v>
      </c>
      <c r="G11" s="234">
        <v>3</v>
      </c>
      <c r="H11" s="235" t="s">
        <v>38</v>
      </c>
      <c r="I11" s="424">
        <v>1590</v>
      </c>
      <c r="J11" s="229">
        <v>-0.6</v>
      </c>
      <c r="K11" s="432">
        <v>140</v>
      </c>
      <c r="L11" s="428">
        <v>914</v>
      </c>
      <c r="M11" s="424">
        <v>2749</v>
      </c>
      <c r="N11" s="229">
        <v>1.7</v>
      </c>
      <c r="O11" s="230">
        <v>8.05</v>
      </c>
      <c r="P11" s="334" t="s">
        <v>110</v>
      </c>
      <c r="Q11" s="335" t="s">
        <v>484</v>
      </c>
      <c r="R11" s="236"/>
      <c r="S11" s="9"/>
    </row>
    <row r="12" spans="1:19" s="2" customFormat="1" ht="13.5">
      <c r="A12" s="222">
        <f t="shared" si="0"/>
        <v>4</v>
      </c>
      <c r="B12" s="223">
        <v>2</v>
      </c>
      <c r="C12" s="223" t="s">
        <v>83</v>
      </c>
      <c r="D12" s="224">
        <v>2372</v>
      </c>
      <c r="E12" s="225" t="s">
        <v>376</v>
      </c>
      <c r="F12" s="226" t="s">
        <v>544</v>
      </c>
      <c r="G12" s="227">
        <v>3</v>
      </c>
      <c r="H12" s="228" t="s">
        <v>160</v>
      </c>
      <c r="I12" s="424">
        <v>1593</v>
      </c>
      <c r="J12" s="229">
        <v>-1.5</v>
      </c>
      <c r="K12" s="432">
        <v>150</v>
      </c>
      <c r="L12" s="428">
        <v>884</v>
      </c>
      <c r="M12" s="424">
        <v>2874</v>
      </c>
      <c r="N12" s="229">
        <v>-2.9</v>
      </c>
      <c r="O12" s="230">
        <v>6.21</v>
      </c>
      <c r="P12" s="332" t="s">
        <v>545</v>
      </c>
      <c r="Q12" s="333" t="s">
        <v>160</v>
      </c>
      <c r="R12" s="231"/>
      <c r="S12" s="9"/>
    </row>
    <row r="13" spans="1:19" s="2" customFormat="1" ht="13.5">
      <c r="A13" s="222">
        <f t="shared" si="0"/>
        <v>5</v>
      </c>
      <c r="B13" s="223">
        <v>2</v>
      </c>
      <c r="C13" s="223" t="s">
        <v>82</v>
      </c>
      <c r="D13" s="232">
        <v>2364</v>
      </c>
      <c r="E13" s="223" t="s">
        <v>546</v>
      </c>
      <c r="F13" s="233" t="s">
        <v>140</v>
      </c>
      <c r="G13" s="234">
        <v>3</v>
      </c>
      <c r="H13" s="235" t="s">
        <v>539</v>
      </c>
      <c r="I13" s="424">
        <v>1552</v>
      </c>
      <c r="J13" s="229">
        <v>0.9</v>
      </c>
      <c r="K13" s="432">
        <v>143</v>
      </c>
      <c r="L13" s="428">
        <v>857</v>
      </c>
      <c r="M13" s="424">
        <v>2827</v>
      </c>
      <c r="N13" s="229">
        <v>0.2</v>
      </c>
      <c r="O13" s="230">
        <v>7.04</v>
      </c>
      <c r="P13" s="334" t="s">
        <v>31</v>
      </c>
      <c r="Q13" s="335" t="s">
        <v>29</v>
      </c>
      <c r="R13" s="236"/>
      <c r="S13" s="9"/>
    </row>
    <row r="14" spans="1:19" s="2" customFormat="1" ht="13.5">
      <c r="A14" s="237">
        <f t="shared" si="0"/>
        <v>6</v>
      </c>
      <c r="B14" s="238">
        <v>2</v>
      </c>
      <c r="C14" s="238" t="s">
        <v>83</v>
      </c>
      <c r="D14" s="239">
        <v>2348</v>
      </c>
      <c r="E14" s="240" t="s">
        <v>135</v>
      </c>
      <c r="F14" s="241" t="s">
        <v>97</v>
      </c>
      <c r="G14" s="242">
        <v>3</v>
      </c>
      <c r="H14" s="243" t="s">
        <v>19</v>
      </c>
      <c r="I14" s="425">
        <v>1540</v>
      </c>
      <c r="J14" s="244">
        <v>-2.2</v>
      </c>
      <c r="K14" s="433">
        <v>135</v>
      </c>
      <c r="L14" s="429">
        <v>712</v>
      </c>
      <c r="M14" s="425">
        <v>2649</v>
      </c>
      <c r="N14" s="244">
        <v>1.5</v>
      </c>
      <c r="O14" s="245">
        <v>5.05</v>
      </c>
      <c r="P14" s="336" t="s">
        <v>162</v>
      </c>
      <c r="Q14" s="337" t="s">
        <v>566</v>
      </c>
      <c r="R14" s="246"/>
      <c r="S14" s="9"/>
    </row>
    <row r="15" spans="1:19" ht="13.5">
      <c r="A15" s="222">
        <f t="shared" si="0"/>
        <v>7</v>
      </c>
      <c r="B15" s="223">
        <v>2</v>
      </c>
      <c r="C15" s="223" t="s">
        <v>82</v>
      </c>
      <c r="D15" s="232">
        <v>2305</v>
      </c>
      <c r="E15" s="223" t="s">
        <v>441</v>
      </c>
      <c r="F15" s="233" t="s">
        <v>442</v>
      </c>
      <c r="G15" s="234">
        <v>3</v>
      </c>
      <c r="H15" s="235" t="s">
        <v>247</v>
      </c>
      <c r="I15" s="424">
        <v>1682</v>
      </c>
      <c r="J15" s="229">
        <v>1.4</v>
      </c>
      <c r="K15" s="432">
        <v>153</v>
      </c>
      <c r="L15" s="428">
        <v>928</v>
      </c>
      <c r="M15" s="424">
        <v>2905</v>
      </c>
      <c r="N15" s="229" t="s">
        <v>183</v>
      </c>
      <c r="O15" s="230">
        <v>7.22</v>
      </c>
      <c r="P15" s="334" t="s">
        <v>545</v>
      </c>
      <c r="Q15" s="335" t="s">
        <v>37</v>
      </c>
      <c r="R15" s="236"/>
      <c r="S15" s="5"/>
    </row>
    <row r="16" spans="1:19" s="2" customFormat="1" ht="13.5">
      <c r="A16" s="222">
        <f t="shared" si="0"/>
        <v>8</v>
      </c>
      <c r="B16" s="223">
        <v>2</v>
      </c>
      <c r="C16" s="223" t="s">
        <v>82</v>
      </c>
      <c r="D16" s="232">
        <v>2301</v>
      </c>
      <c r="E16" s="223" t="s">
        <v>547</v>
      </c>
      <c r="F16" s="233" t="s">
        <v>548</v>
      </c>
      <c r="G16" s="234">
        <v>3</v>
      </c>
      <c r="H16" s="235" t="s">
        <v>539</v>
      </c>
      <c r="I16" s="424">
        <v>1550</v>
      </c>
      <c r="J16" s="229">
        <v>0.8</v>
      </c>
      <c r="K16" s="432">
        <v>137</v>
      </c>
      <c r="L16" s="428">
        <v>861</v>
      </c>
      <c r="M16" s="424">
        <v>2834</v>
      </c>
      <c r="N16" s="229">
        <v>2.9</v>
      </c>
      <c r="O16" s="230">
        <v>6.21</v>
      </c>
      <c r="P16" s="334" t="s">
        <v>549</v>
      </c>
      <c r="Q16" s="335" t="s">
        <v>29</v>
      </c>
      <c r="R16" s="236"/>
      <c r="S16" s="9"/>
    </row>
    <row r="17" spans="1:19" s="2" customFormat="1" ht="13.5">
      <c r="A17" s="222">
        <f t="shared" si="0"/>
        <v>9</v>
      </c>
      <c r="B17" s="223">
        <v>2</v>
      </c>
      <c r="C17" s="223" t="s">
        <v>82</v>
      </c>
      <c r="D17" s="232">
        <v>2292</v>
      </c>
      <c r="E17" s="223" t="s">
        <v>550</v>
      </c>
      <c r="F17" s="233" t="s">
        <v>359</v>
      </c>
      <c r="G17" s="234">
        <v>3</v>
      </c>
      <c r="H17" s="235" t="s">
        <v>160</v>
      </c>
      <c r="I17" s="424">
        <v>1670</v>
      </c>
      <c r="J17" s="229" t="s">
        <v>290</v>
      </c>
      <c r="K17" s="432">
        <v>145</v>
      </c>
      <c r="L17" s="428">
        <v>937</v>
      </c>
      <c r="M17" s="424">
        <v>2891</v>
      </c>
      <c r="N17" s="229">
        <v>1.7</v>
      </c>
      <c r="O17" s="230">
        <v>8.05</v>
      </c>
      <c r="P17" s="334" t="s">
        <v>110</v>
      </c>
      <c r="Q17" s="335" t="s">
        <v>268</v>
      </c>
      <c r="R17" s="236"/>
      <c r="S17" s="9"/>
    </row>
    <row r="18" spans="1:19" ht="13.5">
      <c r="A18" s="222">
        <f t="shared" si="0"/>
        <v>10</v>
      </c>
      <c r="B18" s="223">
        <v>2</v>
      </c>
      <c r="C18" s="223" t="s">
        <v>82</v>
      </c>
      <c r="D18" s="232">
        <v>2289</v>
      </c>
      <c r="E18" s="223" t="s">
        <v>551</v>
      </c>
      <c r="F18" s="233" t="s">
        <v>552</v>
      </c>
      <c r="G18" s="234">
        <v>3</v>
      </c>
      <c r="H18" s="235" t="s">
        <v>247</v>
      </c>
      <c r="I18" s="424">
        <v>1572</v>
      </c>
      <c r="J18" s="229">
        <v>-0.6</v>
      </c>
      <c r="K18" s="432">
        <v>140</v>
      </c>
      <c r="L18" s="428">
        <v>807</v>
      </c>
      <c r="M18" s="424">
        <v>2809</v>
      </c>
      <c r="N18" s="229">
        <v>1.7</v>
      </c>
      <c r="O18" s="230">
        <v>8.05</v>
      </c>
      <c r="P18" s="334" t="s">
        <v>306</v>
      </c>
      <c r="Q18" s="335" t="s">
        <v>279</v>
      </c>
      <c r="R18" s="236"/>
      <c r="S18" s="5"/>
    </row>
    <row r="19" spans="1:19" ht="13.5">
      <c r="A19" s="237">
        <f t="shared" si="0"/>
        <v>11</v>
      </c>
      <c r="B19" s="238">
        <v>2</v>
      </c>
      <c r="C19" s="238" t="s">
        <v>82</v>
      </c>
      <c r="D19" s="247">
        <v>2240</v>
      </c>
      <c r="E19" s="238" t="s">
        <v>553</v>
      </c>
      <c r="F19" s="248" t="s">
        <v>554</v>
      </c>
      <c r="G19" s="249">
        <v>3</v>
      </c>
      <c r="H19" s="250" t="s">
        <v>539</v>
      </c>
      <c r="I19" s="425">
        <v>1604</v>
      </c>
      <c r="J19" s="244" t="s">
        <v>290</v>
      </c>
      <c r="K19" s="433">
        <v>150</v>
      </c>
      <c r="L19" s="429">
        <v>836</v>
      </c>
      <c r="M19" s="425">
        <v>2993</v>
      </c>
      <c r="N19" s="244">
        <v>1.1</v>
      </c>
      <c r="O19" s="245">
        <v>7.15</v>
      </c>
      <c r="P19" s="338" t="s">
        <v>291</v>
      </c>
      <c r="Q19" s="339" t="s">
        <v>232</v>
      </c>
      <c r="R19" s="251"/>
      <c r="S19" s="5"/>
    </row>
    <row r="20" spans="1:19" ht="13.5">
      <c r="A20" s="222">
        <f t="shared" si="0"/>
        <v>12</v>
      </c>
      <c r="B20" s="223">
        <v>2</v>
      </c>
      <c r="C20" s="223" t="s">
        <v>82</v>
      </c>
      <c r="D20" s="232">
        <v>2229</v>
      </c>
      <c r="E20" s="223" t="s">
        <v>461</v>
      </c>
      <c r="F20" s="233" t="s">
        <v>122</v>
      </c>
      <c r="G20" s="234">
        <v>3</v>
      </c>
      <c r="H20" s="235" t="s">
        <v>38</v>
      </c>
      <c r="I20" s="424">
        <v>1669</v>
      </c>
      <c r="J20" s="229" t="s">
        <v>290</v>
      </c>
      <c r="K20" s="432">
        <v>145</v>
      </c>
      <c r="L20" s="428">
        <v>783</v>
      </c>
      <c r="M20" s="424">
        <v>2784</v>
      </c>
      <c r="N20" s="229">
        <v>2.9</v>
      </c>
      <c r="O20" s="230">
        <v>8.05</v>
      </c>
      <c r="P20" s="334" t="s">
        <v>110</v>
      </c>
      <c r="Q20" s="335" t="s">
        <v>484</v>
      </c>
      <c r="R20" s="236"/>
      <c r="S20" s="5"/>
    </row>
    <row r="21" spans="1:19" ht="13.5">
      <c r="A21" s="222">
        <f t="shared" si="0"/>
        <v>13</v>
      </c>
      <c r="B21" s="223">
        <v>2</v>
      </c>
      <c r="C21" s="223" t="s">
        <v>82</v>
      </c>
      <c r="D21" s="232">
        <v>2227</v>
      </c>
      <c r="E21" s="223" t="s">
        <v>555</v>
      </c>
      <c r="F21" s="233" t="s">
        <v>556</v>
      </c>
      <c r="G21" s="234">
        <v>2</v>
      </c>
      <c r="H21" s="235" t="s">
        <v>539</v>
      </c>
      <c r="I21" s="424">
        <v>1583</v>
      </c>
      <c r="J21" s="229">
        <v>0.1</v>
      </c>
      <c r="K21" s="432">
        <v>138</v>
      </c>
      <c r="L21" s="428">
        <v>779</v>
      </c>
      <c r="M21" s="424">
        <v>2820</v>
      </c>
      <c r="N21" s="229">
        <v>0.1</v>
      </c>
      <c r="O21" s="230">
        <v>9.25</v>
      </c>
      <c r="P21" s="334" t="s">
        <v>557</v>
      </c>
      <c r="Q21" s="335" t="s">
        <v>102</v>
      </c>
      <c r="R21" s="236"/>
      <c r="S21" s="5"/>
    </row>
    <row r="22" spans="1:19" ht="13.5">
      <c r="A22" s="222">
        <f t="shared" si="0"/>
        <v>14</v>
      </c>
      <c r="B22" s="223">
        <v>2</v>
      </c>
      <c r="C22" s="223" t="s">
        <v>82</v>
      </c>
      <c r="D22" s="232">
        <v>2225</v>
      </c>
      <c r="E22" s="223" t="s">
        <v>357</v>
      </c>
      <c r="F22" s="233" t="s">
        <v>358</v>
      </c>
      <c r="G22" s="234">
        <v>3</v>
      </c>
      <c r="H22" s="235" t="s">
        <v>539</v>
      </c>
      <c r="I22" s="424">
        <v>1520</v>
      </c>
      <c r="J22" s="229" t="s">
        <v>290</v>
      </c>
      <c r="K22" s="432">
        <v>136</v>
      </c>
      <c r="L22" s="428">
        <v>786</v>
      </c>
      <c r="M22" s="424">
        <v>2906</v>
      </c>
      <c r="N22" s="229" t="s">
        <v>185</v>
      </c>
      <c r="O22" s="230">
        <v>7.26</v>
      </c>
      <c r="P22" s="334" t="s">
        <v>27</v>
      </c>
      <c r="Q22" s="335" t="s">
        <v>232</v>
      </c>
      <c r="R22" s="236"/>
      <c r="S22" s="5"/>
    </row>
    <row r="23" spans="1:19" s="2" customFormat="1" ht="13.5">
      <c r="A23" s="222">
        <f t="shared" si="0"/>
        <v>15</v>
      </c>
      <c r="B23" s="223">
        <v>2</v>
      </c>
      <c r="C23" s="223" t="s">
        <v>82</v>
      </c>
      <c r="D23" s="232">
        <v>2217</v>
      </c>
      <c r="E23" s="223" t="s">
        <v>558</v>
      </c>
      <c r="F23" s="233" t="s">
        <v>559</v>
      </c>
      <c r="G23" s="234">
        <v>2</v>
      </c>
      <c r="H23" s="235" t="s">
        <v>539</v>
      </c>
      <c r="I23" s="424">
        <v>1679</v>
      </c>
      <c r="J23" s="229" t="s">
        <v>290</v>
      </c>
      <c r="K23" s="432">
        <v>144</v>
      </c>
      <c r="L23" s="428">
        <v>882</v>
      </c>
      <c r="M23" s="424">
        <v>2853</v>
      </c>
      <c r="N23" s="229">
        <v>1.1</v>
      </c>
      <c r="O23" s="230">
        <v>7.15</v>
      </c>
      <c r="P23" s="334" t="s">
        <v>291</v>
      </c>
      <c r="Q23" s="335" t="s">
        <v>232</v>
      </c>
      <c r="R23" s="236"/>
      <c r="S23" s="9"/>
    </row>
    <row r="24" spans="1:19" s="2" customFormat="1" ht="13.5">
      <c r="A24" s="237">
        <f t="shared" si="0"/>
        <v>16</v>
      </c>
      <c r="B24" s="238">
        <v>2</v>
      </c>
      <c r="C24" s="238" t="s">
        <v>83</v>
      </c>
      <c r="D24" s="239">
        <v>2208</v>
      </c>
      <c r="E24" s="240" t="s">
        <v>475</v>
      </c>
      <c r="F24" s="241" t="s">
        <v>91</v>
      </c>
      <c r="G24" s="242">
        <v>3</v>
      </c>
      <c r="H24" s="243" t="s">
        <v>539</v>
      </c>
      <c r="I24" s="425">
        <v>1684</v>
      </c>
      <c r="J24" s="244">
        <v>-0.8</v>
      </c>
      <c r="K24" s="433">
        <v>144</v>
      </c>
      <c r="L24" s="429">
        <v>783</v>
      </c>
      <c r="M24" s="425">
        <v>2776</v>
      </c>
      <c r="N24" s="244">
        <v>2.6</v>
      </c>
      <c r="O24" s="245" t="s">
        <v>565</v>
      </c>
      <c r="P24" s="336" t="s">
        <v>560</v>
      </c>
      <c r="Q24" s="337" t="s">
        <v>28</v>
      </c>
      <c r="R24" s="246"/>
      <c r="S24" s="9"/>
    </row>
    <row r="25" spans="1:19" s="2" customFormat="1" ht="13.5">
      <c r="A25" s="222">
        <f t="shared" si="0"/>
        <v>17</v>
      </c>
      <c r="B25" s="223">
        <v>2</v>
      </c>
      <c r="C25" s="223" t="s">
        <v>83</v>
      </c>
      <c r="D25" s="224">
        <v>2206</v>
      </c>
      <c r="E25" s="225" t="s">
        <v>561</v>
      </c>
      <c r="F25" s="226" t="s">
        <v>408</v>
      </c>
      <c r="G25" s="227">
        <v>2</v>
      </c>
      <c r="H25" s="228" t="s">
        <v>539</v>
      </c>
      <c r="I25" s="424">
        <v>1610</v>
      </c>
      <c r="J25" s="229">
        <v>0.8</v>
      </c>
      <c r="K25" s="432">
        <v>135</v>
      </c>
      <c r="L25" s="428">
        <v>798</v>
      </c>
      <c r="M25" s="424">
        <v>2781</v>
      </c>
      <c r="N25" s="229">
        <v>1.6</v>
      </c>
      <c r="O25" s="230">
        <v>6.11</v>
      </c>
      <c r="P25" s="332" t="s">
        <v>111</v>
      </c>
      <c r="Q25" s="333" t="s">
        <v>26</v>
      </c>
      <c r="R25" s="231"/>
      <c r="S25" s="9"/>
    </row>
    <row r="26" spans="1:19" s="2" customFormat="1" ht="13.5">
      <c r="A26" s="222">
        <f t="shared" si="0"/>
        <v>18</v>
      </c>
      <c r="B26" s="223">
        <v>2</v>
      </c>
      <c r="C26" s="223" t="s">
        <v>82</v>
      </c>
      <c r="D26" s="232">
        <v>2205</v>
      </c>
      <c r="E26" s="223" t="s">
        <v>573</v>
      </c>
      <c r="F26" s="233" t="s">
        <v>562</v>
      </c>
      <c r="G26" s="234">
        <v>2</v>
      </c>
      <c r="H26" s="235" t="s">
        <v>160</v>
      </c>
      <c r="I26" s="424">
        <v>1614</v>
      </c>
      <c r="J26" s="229">
        <v>1.3</v>
      </c>
      <c r="K26" s="432">
        <v>144</v>
      </c>
      <c r="L26" s="428">
        <v>722</v>
      </c>
      <c r="M26" s="424">
        <v>2835</v>
      </c>
      <c r="N26" s="229">
        <v>1.2</v>
      </c>
      <c r="O26" s="230">
        <v>7.06</v>
      </c>
      <c r="P26" s="334" t="s">
        <v>309</v>
      </c>
      <c r="Q26" s="335" t="s">
        <v>108</v>
      </c>
      <c r="R26" s="236"/>
      <c r="S26" s="9"/>
    </row>
    <row r="27" spans="1:19" s="2" customFormat="1" ht="13.5">
      <c r="A27" s="222">
        <f t="shared" si="0"/>
        <v>19</v>
      </c>
      <c r="B27" s="223">
        <v>2</v>
      </c>
      <c r="C27" s="223" t="s">
        <v>82</v>
      </c>
      <c r="D27" s="232">
        <v>2202</v>
      </c>
      <c r="E27" s="223" t="s">
        <v>574</v>
      </c>
      <c r="F27" s="233" t="s">
        <v>563</v>
      </c>
      <c r="G27" s="234">
        <v>3</v>
      </c>
      <c r="H27" s="235" t="s">
        <v>160</v>
      </c>
      <c r="I27" s="424">
        <v>1676</v>
      </c>
      <c r="J27" s="229" t="s">
        <v>290</v>
      </c>
      <c r="K27" s="432">
        <v>150</v>
      </c>
      <c r="L27" s="428">
        <v>779</v>
      </c>
      <c r="M27" s="424">
        <v>2877</v>
      </c>
      <c r="N27" s="229">
        <v>1.7</v>
      </c>
      <c r="O27" s="230">
        <v>8.05</v>
      </c>
      <c r="P27" s="334" t="s">
        <v>110</v>
      </c>
      <c r="Q27" s="335" t="s">
        <v>268</v>
      </c>
      <c r="R27" s="236"/>
      <c r="S27" s="9"/>
    </row>
    <row r="28" spans="1:19" s="2" customFormat="1" ht="14.25" thickBot="1">
      <c r="A28" s="252">
        <f t="shared" si="0"/>
        <v>20</v>
      </c>
      <c r="B28" s="253">
        <v>2</v>
      </c>
      <c r="C28" s="253" t="s">
        <v>83</v>
      </c>
      <c r="D28" s="254">
        <v>2197</v>
      </c>
      <c r="E28" s="253" t="s">
        <v>564</v>
      </c>
      <c r="F28" s="255" t="s">
        <v>133</v>
      </c>
      <c r="G28" s="256">
        <v>3</v>
      </c>
      <c r="H28" s="257" t="s">
        <v>388</v>
      </c>
      <c r="I28" s="426">
        <v>1584</v>
      </c>
      <c r="J28" s="258" t="s">
        <v>290</v>
      </c>
      <c r="K28" s="434">
        <v>135</v>
      </c>
      <c r="L28" s="430">
        <v>744</v>
      </c>
      <c r="M28" s="426">
        <v>2789</v>
      </c>
      <c r="N28" s="258">
        <v>2.9</v>
      </c>
      <c r="O28" s="259">
        <v>8.05</v>
      </c>
      <c r="P28" s="340" t="s">
        <v>321</v>
      </c>
      <c r="Q28" s="341" t="s">
        <v>346</v>
      </c>
      <c r="R28" s="260"/>
      <c r="S28" s="9"/>
    </row>
    <row r="29" spans="1:18" ht="13.5">
      <c r="A29" s="170"/>
      <c r="B29" s="170"/>
      <c r="C29" s="170"/>
      <c r="D29" s="170"/>
      <c r="E29" s="170"/>
      <c r="F29" s="170"/>
      <c r="G29" s="171"/>
      <c r="H29" s="171"/>
      <c r="I29" s="24"/>
      <c r="J29" s="203"/>
      <c r="K29" s="170"/>
      <c r="L29" s="204"/>
      <c r="M29" s="170"/>
      <c r="N29" s="170"/>
      <c r="O29" s="205"/>
      <c r="P29" s="170"/>
      <c r="Q29" s="170"/>
      <c r="R29" s="170"/>
    </row>
  </sheetData>
  <sheetProtection/>
  <mergeCells count="1">
    <mergeCell ref="A1:J1"/>
  </mergeCells>
  <printOptions/>
  <pageMargins left="0.7874015748031497" right="0.7086614173228347" top="0.984251968503937" bottom="0.6692913385826772" header="0.5118110236220472" footer="0.5118110236220472"/>
  <pageSetup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view="pageBreakPreview" zoomScaleSheetLayoutView="100" zoomScalePageLayoutView="0" workbookViewId="0" topLeftCell="A1">
      <selection activeCell="D8" sqref="D8:D27"/>
    </sheetView>
  </sheetViews>
  <sheetFormatPr defaultColWidth="8.88671875" defaultRowHeight="15"/>
  <cols>
    <col min="1" max="1" width="3.99609375" style="84" bestFit="1" customWidth="1"/>
    <col min="2" max="3" width="4.88671875" style="84" hidden="1" customWidth="1"/>
    <col min="4" max="4" width="6.6640625" style="84" bestFit="1" customWidth="1"/>
    <col min="5" max="5" width="4.6640625" style="84" bestFit="1" customWidth="1"/>
    <col min="6" max="6" width="9.6640625" style="84" bestFit="1" customWidth="1"/>
    <col min="7" max="7" width="7.99609375" style="84" bestFit="1" customWidth="1"/>
    <col min="8" max="9" width="4.6640625" style="85" bestFit="1" customWidth="1"/>
    <col min="10" max="10" width="5.21484375" style="84" bestFit="1" customWidth="1"/>
    <col min="11" max="11" width="12.21484375" style="84" customWidth="1"/>
    <col min="12" max="12" width="6.3359375" style="84" bestFit="1" customWidth="1"/>
    <col min="13" max="13" width="4.6640625" style="84" bestFit="1" customWidth="1"/>
    <col min="14" max="14" width="8.88671875" style="2" customWidth="1"/>
    <col min="15" max="15" width="0" style="2" hidden="1" customWidth="1"/>
    <col min="16" max="16384" width="8.88671875" style="2" customWidth="1"/>
  </cols>
  <sheetData>
    <row r="1" spans="1:13" s="1" customFormat="1" ht="13.5">
      <c r="A1" s="356" t="s">
        <v>582</v>
      </c>
      <c r="B1" s="356"/>
      <c r="C1" s="356"/>
      <c r="D1" s="356"/>
      <c r="E1" s="356"/>
      <c r="F1" s="356"/>
      <c r="G1" s="356"/>
      <c r="H1" s="356"/>
      <c r="I1" s="14"/>
      <c r="J1" s="15"/>
      <c r="K1" s="16"/>
      <c r="L1" s="16"/>
      <c r="M1" s="16"/>
    </row>
    <row r="2" spans="1:256" s="1" customFormat="1" ht="14.25" thickBot="1">
      <c r="A2" s="16"/>
      <c r="B2" s="16"/>
      <c r="C2" s="17"/>
      <c r="D2" s="16"/>
      <c r="E2" s="16"/>
      <c r="F2" s="16"/>
      <c r="G2" s="16"/>
      <c r="H2" s="14"/>
      <c r="I2" s="14"/>
      <c r="J2" s="15"/>
      <c r="K2" s="16"/>
      <c r="L2" s="16"/>
      <c r="M2" s="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3"/>
      <c r="B3" s="13"/>
      <c r="C3" s="18"/>
      <c r="D3" s="370" t="s">
        <v>222</v>
      </c>
      <c r="E3" s="371"/>
      <c r="F3" s="349">
        <v>24.26</v>
      </c>
      <c r="G3" s="372" t="s">
        <v>173</v>
      </c>
      <c r="H3" s="372"/>
      <c r="I3" s="372" t="s">
        <v>174</v>
      </c>
      <c r="J3" s="372"/>
      <c r="K3" s="349" t="s">
        <v>186</v>
      </c>
      <c r="L3" s="372" t="s">
        <v>175</v>
      </c>
      <c r="M3" s="373"/>
    </row>
    <row r="4" spans="1:13" s="1" customFormat="1" ht="13.5">
      <c r="A4" s="13"/>
      <c r="B4" s="13"/>
      <c r="C4" s="18"/>
      <c r="D4" s="20"/>
      <c r="E4" s="18"/>
      <c r="F4" s="21" t="s">
        <v>55</v>
      </c>
      <c r="G4" s="361" t="s">
        <v>56</v>
      </c>
      <c r="H4" s="361"/>
      <c r="I4" s="361" t="s">
        <v>57</v>
      </c>
      <c r="J4" s="361"/>
      <c r="K4" s="21" t="s">
        <v>187</v>
      </c>
      <c r="L4" s="361" t="s">
        <v>58</v>
      </c>
      <c r="M4" s="362"/>
    </row>
    <row r="5" spans="1:13" s="1" customFormat="1" ht="14.25" thickBot="1">
      <c r="A5" s="13"/>
      <c r="B5" s="13"/>
      <c r="C5" s="18"/>
      <c r="D5" s="374" t="s">
        <v>46</v>
      </c>
      <c r="E5" s="375"/>
      <c r="F5" s="87">
        <v>24.88</v>
      </c>
      <c r="G5" s="366" t="s">
        <v>575</v>
      </c>
      <c r="H5" s="366"/>
      <c r="I5" s="366" t="s">
        <v>59</v>
      </c>
      <c r="J5" s="366"/>
      <c r="K5" s="87" t="s">
        <v>188</v>
      </c>
      <c r="L5" s="366" t="s">
        <v>60</v>
      </c>
      <c r="M5" s="376"/>
    </row>
    <row r="6" spans="1:13" s="1" customFormat="1" ht="14.25" thickBot="1">
      <c r="A6" s="16"/>
      <c r="B6" s="16"/>
      <c r="C6" s="17"/>
      <c r="D6" s="16"/>
      <c r="E6" s="16"/>
      <c r="F6" s="16"/>
      <c r="G6" s="16"/>
      <c r="H6" s="14"/>
      <c r="I6" s="14"/>
      <c r="J6" s="26"/>
      <c r="K6" s="16"/>
      <c r="L6" s="16"/>
      <c r="M6" s="16"/>
    </row>
    <row r="7" spans="1:256" s="1" customFormat="1" ht="14.25" thickBot="1">
      <c r="A7" s="27" t="s">
        <v>5</v>
      </c>
      <c r="B7" s="28" t="s">
        <v>6</v>
      </c>
      <c r="C7" s="28" t="s">
        <v>7</v>
      </c>
      <c r="D7" s="28" t="s">
        <v>15</v>
      </c>
      <c r="E7" s="28" t="s">
        <v>23</v>
      </c>
      <c r="F7" s="28" t="s">
        <v>16</v>
      </c>
      <c r="G7" s="28" t="s">
        <v>24</v>
      </c>
      <c r="H7" s="28" t="s">
        <v>17</v>
      </c>
      <c r="I7" s="28" t="s">
        <v>18</v>
      </c>
      <c r="J7" s="29" t="s">
        <v>20</v>
      </c>
      <c r="K7" s="28" t="s">
        <v>25</v>
      </c>
      <c r="L7" s="28" t="s">
        <v>21</v>
      </c>
      <c r="M7" s="30" t="s">
        <v>22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1">
        <f aca="true" t="shared" si="0" ref="A8:A27">RANK(O8,$O$8:$O$62,1)</f>
        <v>1</v>
      </c>
      <c r="B8" s="32">
        <v>2</v>
      </c>
      <c r="C8" s="32" t="s">
        <v>11</v>
      </c>
      <c r="D8" s="387">
        <v>2522</v>
      </c>
      <c r="E8" s="33">
        <v>-1.6</v>
      </c>
      <c r="F8" s="34" t="s">
        <v>100</v>
      </c>
      <c r="G8" s="34" t="s">
        <v>101</v>
      </c>
      <c r="H8" s="35">
        <v>3</v>
      </c>
      <c r="I8" s="36" t="s">
        <v>26</v>
      </c>
      <c r="J8" s="33">
        <v>8.19</v>
      </c>
      <c r="K8" s="273" t="s">
        <v>271</v>
      </c>
      <c r="L8" s="273" t="s">
        <v>232</v>
      </c>
      <c r="M8" s="88"/>
      <c r="O8" s="1">
        <f aca="true" t="shared" si="1" ref="O8:O27">D8/100</f>
        <v>25.22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8">
        <f t="shared" si="0"/>
        <v>1</v>
      </c>
      <c r="B9" s="39">
        <v>2</v>
      </c>
      <c r="C9" s="39" t="s">
        <v>11</v>
      </c>
      <c r="D9" s="394">
        <v>2522</v>
      </c>
      <c r="E9" s="89">
        <v>0.4</v>
      </c>
      <c r="F9" s="39" t="s">
        <v>233</v>
      </c>
      <c r="G9" s="39" t="s">
        <v>234</v>
      </c>
      <c r="H9" s="90">
        <v>3</v>
      </c>
      <c r="I9" s="90" t="s">
        <v>235</v>
      </c>
      <c r="J9" s="89">
        <v>8.19</v>
      </c>
      <c r="K9" s="283" t="s">
        <v>109</v>
      </c>
      <c r="L9" s="283" t="s">
        <v>272</v>
      </c>
      <c r="M9" s="91"/>
      <c r="O9" s="1">
        <f t="shared" si="1"/>
        <v>25.22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8">
        <f t="shared" si="0"/>
        <v>3</v>
      </c>
      <c r="B10" s="39">
        <v>2</v>
      </c>
      <c r="C10" s="39" t="s">
        <v>11</v>
      </c>
      <c r="D10" s="394">
        <v>2536</v>
      </c>
      <c r="E10" s="89">
        <v>1.9</v>
      </c>
      <c r="F10" s="39" t="s">
        <v>98</v>
      </c>
      <c r="G10" s="39" t="s">
        <v>99</v>
      </c>
      <c r="H10" s="90">
        <v>3</v>
      </c>
      <c r="I10" s="90" t="s">
        <v>40</v>
      </c>
      <c r="J10" s="89">
        <v>6.14</v>
      </c>
      <c r="K10" s="283" t="s">
        <v>238</v>
      </c>
      <c r="L10" s="283" t="s">
        <v>39</v>
      </c>
      <c r="M10" s="91"/>
      <c r="O10" s="1">
        <f t="shared" si="1"/>
        <v>25.36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38">
        <f t="shared" si="0"/>
        <v>4</v>
      </c>
      <c r="B11" s="39">
        <v>2</v>
      </c>
      <c r="C11" s="39" t="s">
        <v>11</v>
      </c>
      <c r="D11" s="394">
        <v>2540</v>
      </c>
      <c r="E11" s="89" t="s">
        <v>289</v>
      </c>
      <c r="F11" s="39" t="s">
        <v>250</v>
      </c>
      <c r="G11" s="39" t="s">
        <v>157</v>
      </c>
      <c r="H11" s="90">
        <v>3</v>
      </c>
      <c r="I11" s="90" t="s">
        <v>26</v>
      </c>
      <c r="J11" s="89">
        <v>8.19</v>
      </c>
      <c r="K11" s="283" t="s">
        <v>271</v>
      </c>
      <c r="L11" s="283" t="s">
        <v>232</v>
      </c>
      <c r="M11" s="91"/>
      <c r="O11" s="1">
        <f t="shared" si="1"/>
        <v>25.4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50">
        <f t="shared" si="0"/>
        <v>5</v>
      </c>
      <c r="B12" s="51">
        <v>2</v>
      </c>
      <c r="C12" s="51" t="s">
        <v>11</v>
      </c>
      <c r="D12" s="389">
        <v>2549</v>
      </c>
      <c r="E12" s="52">
        <v>0.4</v>
      </c>
      <c r="F12" s="53" t="s">
        <v>106</v>
      </c>
      <c r="G12" s="53" t="s">
        <v>107</v>
      </c>
      <c r="H12" s="54">
        <v>3</v>
      </c>
      <c r="I12" s="55" t="s">
        <v>26</v>
      </c>
      <c r="J12" s="52">
        <v>8.19</v>
      </c>
      <c r="K12" s="275" t="s">
        <v>271</v>
      </c>
      <c r="L12" s="275" t="s">
        <v>232</v>
      </c>
      <c r="M12" s="92"/>
      <c r="O12" s="1">
        <f t="shared" si="1"/>
        <v>25.49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57">
        <f t="shared" si="0"/>
        <v>5</v>
      </c>
      <c r="B13" s="58">
        <v>2</v>
      </c>
      <c r="C13" s="58" t="s">
        <v>11</v>
      </c>
      <c r="D13" s="390">
        <v>2549</v>
      </c>
      <c r="E13" s="59" t="s">
        <v>289</v>
      </c>
      <c r="F13" s="58" t="s">
        <v>245</v>
      </c>
      <c r="G13" s="58" t="s">
        <v>246</v>
      </c>
      <c r="H13" s="60">
        <v>3</v>
      </c>
      <c r="I13" s="60" t="s">
        <v>247</v>
      </c>
      <c r="J13" s="59">
        <v>8.19</v>
      </c>
      <c r="K13" s="139" t="s">
        <v>273</v>
      </c>
      <c r="L13" s="139" t="s">
        <v>274</v>
      </c>
      <c r="M13" s="61"/>
      <c r="O13" s="1">
        <f t="shared" si="1"/>
        <v>25.49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8">
        <f t="shared" si="0"/>
        <v>7</v>
      </c>
      <c r="B14" s="39">
        <v>2</v>
      </c>
      <c r="C14" s="39" t="s">
        <v>11</v>
      </c>
      <c r="D14" s="394">
        <v>2574</v>
      </c>
      <c r="E14" s="89">
        <v>1.9</v>
      </c>
      <c r="F14" s="39" t="s">
        <v>237</v>
      </c>
      <c r="G14" s="39" t="s">
        <v>104</v>
      </c>
      <c r="H14" s="90">
        <v>3</v>
      </c>
      <c r="I14" s="90" t="s">
        <v>40</v>
      </c>
      <c r="J14" s="89">
        <v>6.14</v>
      </c>
      <c r="K14" s="283" t="s">
        <v>238</v>
      </c>
      <c r="L14" s="283" t="s">
        <v>39</v>
      </c>
      <c r="M14" s="91"/>
      <c r="O14" s="1">
        <f t="shared" si="1"/>
        <v>25.74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8">
        <f t="shared" si="0"/>
        <v>8</v>
      </c>
      <c r="B15" s="39">
        <v>2</v>
      </c>
      <c r="C15" s="39" t="s">
        <v>11</v>
      </c>
      <c r="D15" s="394">
        <v>2577</v>
      </c>
      <c r="E15" s="89">
        <v>1.3</v>
      </c>
      <c r="F15" s="39" t="s">
        <v>252</v>
      </c>
      <c r="G15" s="39" t="s">
        <v>253</v>
      </c>
      <c r="H15" s="90">
        <v>3</v>
      </c>
      <c r="I15" s="90" t="s">
        <v>26</v>
      </c>
      <c r="J15" s="89">
        <v>7.04</v>
      </c>
      <c r="K15" s="283" t="s">
        <v>32</v>
      </c>
      <c r="L15" s="283" t="s">
        <v>30</v>
      </c>
      <c r="M15" s="91"/>
      <c r="O15" s="1">
        <f t="shared" si="1"/>
        <v>25.77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38">
        <f t="shared" si="0"/>
        <v>9</v>
      </c>
      <c r="B16" s="39">
        <v>2</v>
      </c>
      <c r="C16" s="39" t="s">
        <v>11</v>
      </c>
      <c r="D16" s="388">
        <v>2588</v>
      </c>
      <c r="E16" s="40">
        <v>1.2</v>
      </c>
      <c r="F16" s="41" t="s">
        <v>103</v>
      </c>
      <c r="G16" s="41" t="s">
        <v>85</v>
      </c>
      <c r="H16" s="42">
        <v>3</v>
      </c>
      <c r="I16" s="43" t="s">
        <v>26</v>
      </c>
      <c r="J16" s="40">
        <v>8.05</v>
      </c>
      <c r="K16" s="75" t="s">
        <v>275</v>
      </c>
      <c r="L16" s="75" t="s">
        <v>484</v>
      </c>
      <c r="M16" s="91"/>
      <c r="O16" s="1">
        <f t="shared" si="1"/>
        <v>25.88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50">
        <f t="shared" si="0"/>
        <v>10</v>
      </c>
      <c r="B17" s="51">
        <v>2</v>
      </c>
      <c r="C17" s="51" t="s">
        <v>11</v>
      </c>
      <c r="D17" s="389">
        <v>2595</v>
      </c>
      <c r="E17" s="93" t="s">
        <v>289</v>
      </c>
      <c r="F17" s="94" t="s">
        <v>263</v>
      </c>
      <c r="G17" s="94" t="s">
        <v>264</v>
      </c>
      <c r="H17" s="95">
        <v>2</v>
      </c>
      <c r="I17" s="55" t="s">
        <v>247</v>
      </c>
      <c r="J17" s="93" t="s">
        <v>473</v>
      </c>
      <c r="K17" s="284" t="s">
        <v>276</v>
      </c>
      <c r="L17" s="275" t="s">
        <v>266</v>
      </c>
      <c r="M17" s="92"/>
      <c r="O17" s="1">
        <f t="shared" si="1"/>
        <v>25.95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57">
        <f t="shared" si="0"/>
        <v>11</v>
      </c>
      <c r="B18" s="58">
        <v>2</v>
      </c>
      <c r="C18" s="58" t="s">
        <v>11</v>
      </c>
      <c r="D18" s="392">
        <v>2600</v>
      </c>
      <c r="E18" s="70">
        <v>0.8</v>
      </c>
      <c r="F18" s="71" t="s">
        <v>135</v>
      </c>
      <c r="G18" s="71" t="s">
        <v>97</v>
      </c>
      <c r="H18" s="72">
        <v>3</v>
      </c>
      <c r="I18" s="73" t="s">
        <v>19</v>
      </c>
      <c r="J18" s="70">
        <v>7.05</v>
      </c>
      <c r="K18" s="277" t="s">
        <v>141</v>
      </c>
      <c r="L18" s="277" t="s">
        <v>572</v>
      </c>
      <c r="M18" s="61"/>
      <c r="O18" s="1">
        <f t="shared" si="1"/>
        <v>26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8">
        <f t="shared" si="0"/>
        <v>12</v>
      </c>
      <c r="B19" s="39">
        <v>2</v>
      </c>
      <c r="C19" s="39" t="s">
        <v>11</v>
      </c>
      <c r="D19" s="394">
        <v>2605</v>
      </c>
      <c r="E19" s="89">
        <v>1.5</v>
      </c>
      <c r="F19" s="39" t="s">
        <v>261</v>
      </c>
      <c r="G19" s="39" t="s">
        <v>262</v>
      </c>
      <c r="H19" s="90">
        <v>2</v>
      </c>
      <c r="I19" s="90" t="s">
        <v>26</v>
      </c>
      <c r="J19" s="89" t="s">
        <v>474</v>
      </c>
      <c r="K19" s="283" t="s">
        <v>277</v>
      </c>
      <c r="L19" s="283" t="s">
        <v>29</v>
      </c>
      <c r="M19" s="91"/>
      <c r="O19" s="1">
        <f t="shared" si="1"/>
        <v>26.05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8">
        <f t="shared" si="0"/>
        <v>13</v>
      </c>
      <c r="B20" s="39">
        <v>2</v>
      </c>
      <c r="C20" s="39" t="s">
        <v>11</v>
      </c>
      <c r="D20" s="388">
        <v>2610</v>
      </c>
      <c r="E20" s="40">
        <v>1.6</v>
      </c>
      <c r="F20" s="41" t="s">
        <v>144</v>
      </c>
      <c r="G20" s="41" t="s">
        <v>255</v>
      </c>
      <c r="H20" s="42">
        <v>3</v>
      </c>
      <c r="I20" s="43" t="s">
        <v>247</v>
      </c>
      <c r="J20" s="40">
        <v>6.28</v>
      </c>
      <c r="K20" s="75" t="s">
        <v>278</v>
      </c>
      <c r="L20" s="75" t="s">
        <v>279</v>
      </c>
      <c r="M20" s="91"/>
      <c r="O20" s="1">
        <f t="shared" si="1"/>
        <v>26.1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38">
        <f t="shared" si="0"/>
        <v>14</v>
      </c>
      <c r="B21" s="39">
        <v>2</v>
      </c>
      <c r="C21" s="39" t="s">
        <v>11</v>
      </c>
      <c r="D21" s="388">
        <v>2622</v>
      </c>
      <c r="E21" s="40">
        <v>-0.2</v>
      </c>
      <c r="F21" s="41" t="s">
        <v>239</v>
      </c>
      <c r="G21" s="41" t="s">
        <v>240</v>
      </c>
      <c r="H21" s="42">
        <v>3</v>
      </c>
      <c r="I21" s="43" t="s">
        <v>235</v>
      </c>
      <c r="J21" s="40">
        <v>8.19</v>
      </c>
      <c r="K21" s="75" t="s">
        <v>109</v>
      </c>
      <c r="L21" s="75" t="s">
        <v>272</v>
      </c>
      <c r="M21" s="91"/>
      <c r="O21" s="1">
        <f t="shared" si="1"/>
        <v>26.22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50">
        <f t="shared" si="0"/>
        <v>15</v>
      </c>
      <c r="B22" s="51">
        <v>2</v>
      </c>
      <c r="C22" s="51" t="s">
        <v>11</v>
      </c>
      <c r="D22" s="395">
        <v>2623</v>
      </c>
      <c r="E22" s="96">
        <v>-0.2</v>
      </c>
      <c r="F22" s="51" t="s">
        <v>244</v>
      </c>
      <c r="G22" s="51" t="s">
        <v>128</v>
      </c>
      <c r="H22" s="97">
        <v>3</v>
      </c>
      <c r="I22" s="97" t="s">
        <v>40</v>
      </c>
      <c r="J22" s="96">
        <v>9.15</v>
      </c>
      <c r="K22" s="285" t="s">
        <v>280</v>
      </c>
      <c r="L22" s="285" t="s">
        <v>281</v>
      </c>
      <c r="M22" s="92"/>
      <c r="O22" s="1">
        <f t="shared" si="1"/>
        <v>26.23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57">
        <f t="shared" si="0"/>
        <v>16</v>
      </c>
      <c r="B23" s="58">
        <v>2</v>
      </c>
      <c r="C23" s="58" t="s">
        <v>11</v>
      </c>
      <c r="D23" s="392">
        <v>2626</v>
      </c>
      <c r="E23" s="70" t="s">
        <v>189</v>
      </c>
      <c r="F23" s="71" t="s">
        <v>282</v>
      </c>
      <c r="G23" s="71" t="s">
        <v>283</v>
      </c>
      <c r="H23" s="72">
        <v>3</v>
      </c>
      <c r="I23" s="73" t="s">
        <v>235</v>
      </c>
      <c r="J23" s="70">
        <v>7.19</v>
      </c>
      <c r="K23" s="277" t="s">
        <v>236</v>
      </c>
      <c r="L23" s="277" t="s">
        <v>160</v>
      </c>
      <c r="M23" s="61"/>
      <c r="O23" s="1">
        <f t="shared" si="1"/>
        <v>26.26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8">
        <f t="shared" si="0"/>
        <v>17</v>
      </c>
      <c r="B24" s="39">
        <v>2</v>
      </c>
      <c r="C24" s="39" t="s">
        <v>11</v>
      </c>
      <c r="D24" s="388">
        <v>2634</v>
      </c>
      <c r="E24" s="40">
        <v>0.3</v>
      </c>
      <c r="F24" s="41" t="s">
        <v>129</v>
      </c>
      <c r="G24" s="41" t="s">
        <v>130</v>
      </c>
      <c r="H24" s="42">
        <v>3</v>
      </c>
      <c r="I24" s="43" t="s">
        <v>19</v>
      </c>
      <c r="J24" s="40">
        <v>7.12</v>
      </c>
      <c r="K24" s="75" t="s">
        <v>284</v>
      </c>
      <c r="L24" s="75" t="s">
        <v>347</v>
      </c>
      <c r="M24" s="91"/>
      <c r="O24" s="1">
        <f t="shared" si="1"/>
        <v>26.34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8">
        <f t="shared" si="0"/>
        <v>18</v>
      </c>
      <c r="B25" s="39">
        <v>2</v>
      </c>
      <c r="C25" s="39" t="s">
        <v>11</v>
      </c>
      <c r="D25" s="388">
        <v>2637</v>
      </c>
      <c r="E25" s="40">
        <v>1.5</v>
      </c>
      <c r="F25" s="41" t="s">
        <v>258</v>
      </c>
      <c r="G25" s="41" t="s">
        <v>259</v>
      </c>
      <c r="H25" s="42">
        <v>2</v>
      </c>
      <c r="I25" s="43" t="s">
        <v>235</v>
      </c>
      <c r="J25" s="40">
        <v>7.19</v>
      </c>
      <c r="K25" s="75" t="s">
        <v>236</v>
      </c>
      <c r="L25" s="75" t="s">
        <v>160</v>
      </c>
      <c r="M25" s="91"/>
      <c r="O25" s="1">
        <f t="shared" si="1"/>
        <v>26.37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38">
        <f t="shared" si="0"/>
        <v>19</v>
      </c>
      <c r="B26" s="39">
        <v>2</v>
      </c>
      <c r="C26" s="39" t="s">
        <v>11</v>
      </c>
      <c r="D26" s="388">
        <v>2643</v>
      </c>
      <c r="E26" s="40">
        <v>1.6</v>
      </c>
      <c r="F26" s="41" t="s">
        <v>285</v>
      </c>
      <c r="G26" s="41" t="s">
        <v>286</v>
      </c>
      <c r="H26" s="42">
        <v>3</v>
      </c>
      <c r="I26" s="43" t="s">
        <v>247</v>
      </c>
      <c r="J26" s="40">
        <v>6.28</v>
      </c>
      <c r="K26" s="75" t="s">
        <v>278</v>
      </c>
      <c r="L26" s="75" t="s">
        <v>279</v>
      </c>
      <c r="M26" s="91"/>
      <c r="O26" s="1">
        <f t="shared" si="1"/>
        <v>26.43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 thickBot="1">
      <c r="A27" s="76">
        <f t="shared" si="0"/>
        <v>20</v>
      </c>
      <c r="B27" s="77">
        <v>2</v>
      </c>
      <c r="C27" s="77" t="s">
        <v>11</v>
      </c>
      <c r="D27" s="393">
        <v>2644</v>
      </c>
      <c r="E27" s="78" t="s">
        <v>289</v>
      </c>
      <c r="F27" s="86" t="s">
        <v>287</v>
      </c>
      <c r="G27" s="79" t="s">
        <v>288</v>
      </c>
      <c r="H27" s="80">
        <v>2</v>
      </c>
      <c r="I27" s="81" t="s">
        <v>19</v>
      </c>
      <c r="J27" s="78">
        <v>7.05</v>
      </c>
      <c r="K27" s="86" t="s">
        <v>141</v>
      </c>
      <c r="L27" s="86" t="s">
        <v>572</v>
      </c>
      <c r="M27" s="98"/>
      <c r="O27" s="1">
        <f t="shared" si="1"/>
        <v>26.44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13" ht="13.5">
      <c r="A28" s="99"/>
      <c r="B28" s="99"/>
      <c r="C28" s="99"/>
      <c r="D28" s="99"/>
      <c r="E28" s="99"/>
      <c r="F28" s="99"/>
      <c r="G28" s="99"/>
      <c r="H28" s="100"/>
      <c r="I28" s="100"/>
      <c r="J28" s="99"/>
      <c r="K28" s="99"/>
      <c r="L28" s="99"/>
      <c r="M28" s="99"/>
    </row>
  </sheetData>
  <sheetProtection/>
  <mergeCells count="12">
    <mergeCell ref="D5:E5"/>
    <mergeCell ref="G5:H5"/>
    <mergeCell ref="I5:J5"/>
    <mergeCell ref="L5:M5"/>
    <mergeCell ref="L3:M3"/>
    <mergeCell ref="G4:H4"/>
    <mergeCell ref="I4:J4"/>
    <mergeCell ref="L4:M4"/>
    <mergeCell ref="A1:H1"/>
    <mergeCell ref="D3:E3"/>
    <mergeCell ref="G3:H3"/>
    <mergeCell ref="I3:J3"/>
  </mergeCells>
  <printOptions/>
  <pageMargins left="0.7874015748031497" right="0.7874015748031497" top="0.984251968503937" bottom="0.1968503937007874" header="0.5118110236220472" footer="0.196850393700787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zoomScalePageLayoutView="0" workbookViewId="0" topLeftCell="A1">
      <selection activeCell="D7" sqref="D7:D26"/>
    </sheetView>
  </sheetViews>
  <sheetFormatPr defaultColWidth="8.88671875" defaultRowHeight="15"/>
  <cols>
    <col min="1" max="1" width="4.10546875" style="84" bestFit="1" customWidth="1"/>
    <col min="2" max="3" width="4.88671875" style="84" hidden="1" customWidth="1"/>
    <col min="4" max="4" width="9.99609375" style="84" customWidth="1"/>
    <col min="5" max="5" width="4.77734375" style="84" hidden="1" customWidth="1"/>
    <col min="6" max="6" width="9.6640625" style="84" bestFit="1" customWidth="1"/>
    <col min="7" max="7" width="7.99609375" style="84" bestFit="1" customWidth="1"/>
    <col min="8" max="9" width="4.6640625" style="85" bestFit="1" customWidth="1"/>
    <col min="10" max="10" width="5.21484375" style="84" bestFit="1" customWidth="1"/>
    <col min="11" max="11" width="12.21484375" style="84" customWidth="1"/>
    <col min="12" max="12" width="6.5546875" style="84" bestFit="1" customWidth="1"/>
    <col min="13" max="13" width="4.6640625" style="84" bestFit="1" customWidth="1"/>
    <col min="14" max="14" width="8.88671875" style="2" customWidth="1"/>
    <col min="15" max="15" width="8.88671875" style="2" hidden="1" customWidth="1"/>
    <col min="16" max="16384" width="8.88671875" style="2" customWidth="1"/>
  </cols>
  <sheetData>
    <row r="1" spans="1:13" s="1" customFormat="1" ht="13.5">
      <c r="A1" s="356" t="s">
        <v>583</v>
      </c>
      <c r="B1" s="356"/>
      <c r="C1" s="356"/>
      <c r="D1" s="356"/>
      <c r="E1" s="356"/>
      <c r="F1" s="356"/>
      <c r="G1" s="356"/>
      <c r="H1" s="356"/>
      <c r="I1" s="356"/>
      <c r="J1" s="15"/>
      <c r="K1" s="16"/>
      <c r="L1" s="16"/>
      <c r="M1" s="16"/>
    </row>
    <row r="2" spans="1:256" s="1" customFormat="1" ht="14.25" thickBot="1">
      <c r="A2" s="16"/>
      <c r="B2" s="16"/>
      <c r="C2" s="17"/>
      <c r="D2" s="16"/>
      <c r="E2" s="16"/>
      <c r="F2" s="16"/>
      <c r="G2" s="16"/>
      <c r="H2" s="14"/>
      <c r="I2" s="14"/>
      <c r="J2" s="15"/>
      <c r="K2" s="16"/>
      <c r="L2" s="16"/>
      <c r="M2" s="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3"/>
      <c r="B3" s="13"/>
      <c r="C3" s="18"/>
      <c r="D3" s="357" t="s">
        <v>222</v>
      </c>
      <c r="E3" s="358"/>
      <c r="F3" s="19" t="s">
        <v>190</v>
      </c>
      <c r="G3" s="359" t="s">
        <v>61</v>
      </c>
      <c r="H3" s="359"/>
      <c r="I3" s="359" t="s">
        <v>62</v>
      </c>
      <c r="J3" s="359"/>
      <c r="K3" s="19" t="s">
        <v>191</v>
      </c>
      <c r="L3" s="359" t="s">
        <v>45</v>
      </c>
      <c r="M3" s="360"/>
    </row>
    <row r="4" spans="1:13" s="1" customFormat="1" ht="14.25" thickBot="1">
      <c r="A4" s="13"/>
      <c r="B4" s="13"/>
      <c r="C4" s="18"/>
      <c r="D4" s="377" t="s">
        <v>46</v>
      </c>
      <c r="E4" s="378"/>
      <c r="F4" s="122" t="s">
        <v>326</v>
      </c>
      <c r="G4" s="379" t="s">
        <v>328</v>
      </c>
      <c r="H4" s="379"/>
      <c r="I4" s="379" t="s">
        <v>330</v>
      </c>
      <c r="J4" s="379"/>
      <c r="K4" s="122" t="s">
        <v>331</v>
      </c>
      <c r="L4" s="379" t="s">
        <v>224</v>
      </c>
      <c r="M4" s="380"/>
    </row>
    <row r="5" spans="1:13" s="1" customFormat="1" ht="14.25" thickBot="1">
      <c r="A5" s="16"/>
      <c r="B5" s="16"/>
      <c r="C5" s="17"/>
      <c r="D5" s="16"/>
      <c r="E5" s="16"/>
      <c r="F5" s="16"/>
      <c r="G5" s="16"/>
      <c r="H5" s="14"/>
      <c r="I5" s="14"/>
      <c r="J5" s="26"/>
      <c r="K5" s="16"/>
      <c r="L5" s="16"/>
      <c r="M5" s="16"/>
    </row>
    <row r="6" spans="1:256" s="1" customFormat="1" ht="14.25" thickBot="1">
      <c r="A6" s="27" t="s">
        <v>5</v>
      </c>
      <c r="B6" s="28" t="s">
        <v>6</v>
      </c>
      <c r="C6" s="28" t="s">
        <v>7</v>
      </c>
      <c r="D6" s="28" t="s">
        <v>15</v>
      </c>
      <c r="E6" s="28" t="s">
        <v>23</v>
      </c>
      <c r="F6" s="28" t="s">
        <v>16</v>
      </c>
      <c r="G6" s="28" t="s">
        <v>24</v>
      </c>
      <c r="H6" s="28" t="s">
        <v>17</v>
      </c>
      <c r="I6" s="28" t="s">
        <v>18</v>
      </c>
      <c r="J6" s="29" t="s">
        <v>20</v>
      </c>
      <c r="K6" s="28" t="s">
        <v>25</v>
      </c>
      <c r="L6" s="28" t="s">
        <v>21</v>
      </c>
      <c r="M6" s="30" t="s">
        <v>22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0" customFormat="1" ht="13.5">
      <c r="A7" s="115">
        <f aca="true" t="shared" si="0" ref="A7:A26">RANK(O7,$O$7:$O$80,1)</f>
        <v>1</v>
      </c>
      <c r="B7" s="116">
        <v>2</v>
      </c>
      <c r="C7" s="116" t="s">
        <v>9</v>
      </c>
      <c r="D7" s="396">
        <v>21038</v>
      </c>
      <c r="E7" s="117"/>
      <c r="F7" s="118" t="s">
        <v>327</v>
      </c>
      <c r="G7" s="118" t="s">
        <v>329</v>
      </c>
      <c r="H7" s="119">
        <v>3</v>
      </c>
      <c r="I7" s="120" t="s">
        <v>26</v>
      </c>
      <c r="J7" s="121">
        <v>7.15</v>
      </c>
      <c r="K7" s="286" t="s">
        <v>291</v>
      </c>
      <c r="L7" s="286" t="s">
        <v>232</v>
      </c>
      <c r="M7" s="123" t="s">
        <v>223</v>
      </c>
      <c r="O7" s="10">
        <f aca="true" t="shared" si="1" ref="O7:O26">(D7)/10000</f>
        <v>2.1038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" customFormat="1" ht="13.5">
      <c r="A8" s="38">
        <f t="shared" si="0"/>
        <v>2</v>
      </c>
      <c r="B8" s="39">
        <v>2</v>
      </c>
      <c r="C8" s="39" t="s">
        <v>9</v>
      </c>
      <c r="D8" s="397">
        <v>21073</v>
      </c>
      <c r="E8" s="101"/>
      <c r="F8" s="41" t="s">
        <v>115</v>
      </c>
      <c r="G8" s="41" t="s">
        <v>85</v>
      </c>
      <c r="H8" s="42">
        <v>3</v>
      </c>
      <c r="I8" s="43" t="s">
        <v>26</v>
      </c>
      <c r="J8" s="40">
        <v>7.15</v>
      </c>
      <c r="K8" s="75" t="s">
        <v>291</v>
      </c>
      <c r="L8" s="75" t="s">
        <v>232</v>
      </c>
      <c r="M8" s="44" t="s">
        <v>292</v>
      </c>
      <c r="O8" s="1">
        <f t="shared" si="1"/>
        <v>2.1073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8">
        <f t="shared" si="0"/>
        <v>3</v>
      </c>
      <c r="B9" s="39">
        <v>2</v>
      </c>
      <c r="C9" s="39" t="s">
        <v>9</v>
      </c>
      <c r="D9" s="398">
        <v>21563</v>
      </c>
      <c r="E9" s="39"/>
      <c r="F9" s="39" t="s">
        <v>293</v>
      </c>
      <c r="G9" s="39" t="s">
        <v>294</v>
      </c>
      <c r="H9" s="90">
        <v>3</v>
      </c>
      <c r="I9" s="90" t="s">
        <v>26</v>
      </c>
      <c r="J9" s="89">
        <v>7.15</v>
      </c>
      <c r="K9" s="283" t="s">
        <v>291</v>
      </c>
      <c r="L9" s="283" t="s">
        <v>232</v>
      </c>
      <c r="M9" s="91" t="s">
        <v>292</v>
      </c>
      <c r="O9" s="1">
        <f t="shared" si="1"/>
        <v>2.1563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8">
        <f t="shared" si="0"/>
        <v>4</v>
      </c>
      <c r="B10" s="39">
        <v>2</v>
      </c>
      <c r="C10" s="39" t="s">
        <v>9</v>
      </c>
      <c r="D10" s="397">
        <v>21631</v>
      </c>
      <c r="E10" s="102"/>
      <c r="F10" s="45" t="s">
        <v>295</v>
      </c>
      <c r="G10" s="45" t="s">
        <v>296</v>
      </c>
      <c r="H10" s="103">
        <v>2</v>
      </c>
      <c r="I10" s="43" t="s">
        <v>26</v>
      </c>
      <c r="J10" s="104">
        <v>7.15</v>
      </c>
      <c r="K10" s="274" t="s">
        <v>291</v>
      </c>
      <c r="L10" s="75" t="s">
        <v>232</v>
      </c>
      <c r="M10" s="105" t="s">
        <v>292</v>
      </c>
      <c r="O10" s="1">
        <f t="shared" si="1"/>
        <v>2.1631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0">
        <f t="shared" si="0"/>
        <v>5</v>
      </c>
      <c r="B11" s="51">
        <v>2</v>
      </c>
      <c r="C11" s="51" t="s">
        <v>9</v>
      </c>
      <c r="D11" s="399">
        <v>21666</v>
      </c>
      <c r="E11" s="51"/>
      <c r="F11" s="51" t="s">
        <v>297</v>
      </c>
      <c r="G11" s="51" t="s">
        <v>298</v>
      </c>
      <c r="H11" s="97">
        <v>3</v>
      </c>
      <c r="I11" s="97" t="s">
        <v>235</v>
      </c>
      <c r="J11" s="96">
        <v>8.19</v>
      </c>
      <c r="K11" s="285" t="s">
        <v>109</v>
      </c>
      <c r="L11" s="285" t="s">
        <v>272</v>
      </c>
      <c r="M11" s="92"/>
      <c r="O11" s="1">
        <f t="shared" si="1"/>
        <v>2.1666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57">
        <f t="shared" si="0"/>
        <v>6</v>
      </c>
      <c r="B12" s="58">
        <v>2</v>
      </c>
      <c r="C12" s="58" t="s">
        <v>9</v>
      </c>
      <c r="D12" s="400">
        <v>21757</v>
      </c>
      <c r="E12" s="106"/>
      <c r="F12" s="107" t="s">
        <v>299</v>
      </c>
      <c r="G12" s="107" t="s">
        <v>300</v>
      </c>
      <c r="H12" s="108">
        <v>3</v>
      </c>
      <c r="I12" s="73" t="s">
        <v>235</v>
      </c>
      <c r="J12" s="109" t="s">
        <v>471</v>
      </c>
      <c r="K12" s="287" t="s">
        <v>236</v>
      </c>
      <c r="L12" s="277" t="s">
        <v>160</v>
      </c>
      <c r="M12" s="110"/>
      <c r="O12" s="1">
        <f t="shared" si="1"/>
        <v>2.1757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8">
        <f t="shared" si="0"/>
        <v>7</v>
      </c>
      <c r="B13" s="39">
        <v>2</v>
      </c>
      <c r="C13" s="39" t="s">
        <v>9</v>
      </c>
      <c r="D13" s="397">
        <v>21812</v>
      </c>
      <c r="E13" s="101"/>
      <c r="F13" s="41" t="s">
        <v>301</v>
      </c>
      <c r="G13" s="41" t="s">
        <v>302</v>
      </c>
      <c r="H13" s="42">
        <v>2</v>
      </c>
      <c r="I13" s="43" t="s">
        <v>247</v>
      </c>
      <c r="J13" s="40">
        <v>7.12</v>
      </c>
      <c r="K13" s="75" t="s">
        <v>256</v>
      </c>
      <c r="L13" s="75" t="s">
        <v>257</v>
      </c>
      <c r="M13" s="44"/>
      <c r="O13" s="1">
        <f t="shared" si="1"/>
        <v>2.1812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8">
        <f t="shared" si="0"/>
        <v>8</v>
      </c>
      <c r="B14" s="39">
        <v>2</v>
      </c>
      <c r="C14" s="39" t="s">
        <v>9</v>
      </c>
      <c r="D14" s="397">
        <v>21937</v>
      </c>
      <c r="E14" s="102"/>
      <c r="F14" s="45" t="s">
        <v>303</v>
      </c>
      <c r="G14" s="45" t="s">
        <v>304</v>
      </c>
      <c r="H14" s="103">
        <v>3</v>
      </c>
      <c r="I14" s="43" t="s">
        <v>235</v>
      </c>
      <c r="J14" s="104">
        <v>7.19</v>
      </c>
      <c r="K14" s="274" t="s">
        <v>236</v>
      </c>
      <c r="L14" s="75" t="s">
        <v>160</v>
      </c>
      <c r="M14" s="111"/>
      <c r="O14" s="1">
        <f t="shared" si="1"/>
        <v>2.1937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8">
        <f t="shared" si="0"/>
        <v>9</v>
      </c>
      <c r="B15" s="39">
        <v>2</v>
      </c>
      <c r="C15" s="39" t="s">
        <v>9</v>
      </c>
      <c r="D15" s="398">
        <v>21943</v>
      </c>
      <c r="E15" s="112"/>
      <c r="F15" s="39" t="s">
        <v>116</v>
      </c>
      <c r="G15" s="39" t="s">
        <v>305</v>
      </c>
      <c r="H15" s="90">
        <v>3</v>
      </c>
      <c r="I15" s="90" t="s">
        <v>247</v>
      </c>
      <c r="J15" s="89" t="s">
        <v>332</v>
      </c>
      <c r="K15" s="283" t="s">
        <v>306</v>
      </c>
      <c r="L15" s="283" t="s">
        <v>279</v>
      </c>
      <c r="M15" s="91"/>
      <c r="O15" s="1">
        <f t="shared" si="1"/>
        <v>2.1943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0">
        <f t="shared" si="0"/>
        <v>10</v>
      </c>
      <c r="B16" s="51">
        <v>2</v>
      </c>
      <c r="C16" s="51" t="s">
        <v>9</v>
      </c>
      <c r="D16" s="399">
        <v>21947</v>
      </c>
      <c r="E16" s="113"/>
      <c r="F16" s="51" t="s">
        <v>307</v>
      </c>
      <c r="G16" s="51" t="s">
        <v>255</v>
      </c>
      <c r="H16" s="97">
        <v>3</v>
      </c>
      <c r="I16" s="97" t="s">
        <v>247</v>
      </c>
      <c r="J16" s="96">
        <v>7.12</v>
      </c>
      <c r="K16" s="285" t="s">
        <v>256</v>
      </c>
      <c r="L16" s="285" t="s">
        <v>257</v>
      </c>
      <c r="M16" s="92"/>
      <c r="O16" s="1">
        <f t="shared" si="1"/>
        <v>2.1947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57">
        <f t="shared" si="0"/>
        <v>11</v>
      </c>
      <c r="B17" s="58">
        <v>2</v>
      </c>
      <c r="C17" s="58" t="s">
        <v>9</v>
      </c>
      <c r="D17" s="401">
        <v>21960</v>
      </c>
      <c r="E17" s="114"/>
      <c r="F17" s="58" t="s">
        <v>308</v>
      </c>
      <c r="G17" s="58" t="s">
        <v>300</v>
      </c>
      <c r="H17" s="60">
        <v>3</v>
      </c>
      <c r="I17" s="60" t="s">
        <v>235</v>
      </c>
      <c r="J17" s="59">
        <v>7.06</v>
      </c>
      <c r="K17" s="139" t="s">
        <v>309</v>
      </c>
      <c r="L17" s="139" t="s">
        <v>108</v>
      </c>
      <c r="M17" s="61"/>
      <c r="O17" s="1">
        <f t="shared" si="1"/>
        <v>2.196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38">
        <f t="shared" si="0"/>
        <v>12</v>
      </c>
      <c r="B18" s="39">
        <v>2</v>
      </c>
      <c r="C18" s="39" t="s">
        <v>9</v>
      </c>
      <c r="D18" s="398">
        <v>21986</v>
      </c>
      <c r="E18" s="112"/>
      <c r="F18" s="39" t="s">
        <v>119</v>
      </c>
      <c r="G18" s="39" t="s">
        <v>120</v>
      </c>
      <c r="H18" s="90">
        <v>3</v>
      </c>
      <c r="I18" s="90" t="s">
        <v>26</v>
      </c>
      <c r="J18" s="89">
        <v>7.15</v>
      </c>
      <c r="K18" s="283" t="s">
        <v>291</v>
      </c>
      <c r="L18" s="283" t="s">
        <v>232</v>
      </c>
      <c r="M18" s="91" t="s">
        <v>292</v>
      </c>
      <c r="O18" s="1">
        <f t="shared" si="1"/>
        <v>2.1986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8">
        <f t="shared" si="0"/>
        <v>13</v>
      </c>
      <c r="B19" s="39">
        <v>2</v>
      </c>
      <c r="C19" s="39" t="s">
        <v>9</v>
      </c>
      <c r="D19" s="398">
        <v>22035</v>
      </c>
      <c r="E19" s="112"/>
      <c r="F19" s="39" t="s">
        <v>310</v>
      </c>
      <c r="G19" s="39" t="s">
        <v>311</v>
      </c>
      <c r="H19" s="90">
        <v>3</v>
      </c>
      <c r="I19" s="90" t="s">
        <v>40</v>
      </c>
      <c r="J19" s="89">
        <v>8.27</v>
      </c>
      <c r="K19" s="283" t="s">
        <v>158</v>
      </c>
      <c r="L19" s="283" t="s">
        <v>39</v>
      </c>
      <c r="M19" s="91"/>
      <c r="O19" s="1">
        <f t="shared" si="1"/>
        <v>2.2035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8">
        <f t="shared" si="0"/>
        <v>14</v>
      </c>
      <c r="B20" s="39">
        <v>2</v>
      </c>
      <c r="C20" s="39" t="s">
        <v>9</v>
      </c>
      <c r="D20" s="398">
        <v>22055</v>
      </c>
      <c r="E20" s="112"/>
      <c r="F20" s="39" t="s">
        <v>312</v>
      </c>
      <c r="G20" s="39" t="s">
        <v>313</v>
      </c>
      <c r="H20" s="90">
        <v>2</v>
      </c>
      <c r="I20" s="90" t="s">
        <v>247</v>
      </c>
      <c r="J20" s="89">
        <v>7.12</v>
      </c>
      <c r="K20" s="283" t="s">
        <v>256</v>
      </c>
      <c r="L20" s="283" t="s">
        <v>257</v>
      </c>
      <c r="M20" s="91"/>
      <c r="O20" s="1">
        <f t="shared" si="1"/>
        <v>2.2055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0">
        <f t="shared" si="0"/>
        <v>15</v>
      </c>
      <c r="B21" s="51">
        <v>2</v>
      </c>
      <c r="C21" s="51" t="s">
        <v>9</v>
      </c>
      <c r="D21" s="399">
        <v>22101</v>
      </c>
      <c r="E21" s="113"/>
      <c r="F21" s="51" t="s">
        <v>314</v>
      </c>
      <c r="G21" s="51" t="s">
        <v>315</v>
      </c>
      <c r="H21" s="97">
        <v>1</v>
      </c>
      <c r="I21" s="97" t="s">
        <v>247</v>
      </c>
      <c r="J21" s="96">
        <v>10.18</v>
      </c>
      <c r="K21" s="285" t="s">
        <v>316</v>
      </c>
      <c r="L21" s="285" t="s">
        <v>317</v>
      </c>
      <c r="M21" s="92"/>
      <c r="O21" s="1">
        <f t="shared" si="1"/>
        <v>2.2101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57">
        <f t="shared" si="0"/>
        <v>16</v>
      </c>
      <c r="B22" s="58">
        <v>2</v>
      </c>
      <c r="C22" s="58" t="s">
        <v>9</v>
      </c>
      <c r="D22" s="401">
        <v>22125</v>
      </c>
      <c r="E22" s="58"/>
      <c r="F22" s="58" t="s">
        <v>318</v>
      </c>
      <c r="G22" s="58" t="s">
        <v>319</v>
      </c>
      <c r="H22" s="60">
        <v>2</v>
      </c>
      <c r="I22" s="60" t="s">
        <v>235</v>
      </c>
      <c r="J22" s="59">
        <v>5.02</v>
      </c>
      <c r="K22" s="139" t="s">
        <v>159</v>
      </c>
      <c r="L22" s="139" t="s">
        <v>160</v>
      </c>
      <c r="M22" s="61"/>
      <c r="O22" s="1">
        <f t="shared" si="1"/>
        <v>2.2125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38">
        <f t="shared" si="0"/>
        <v>17</v>
      </c>
      <c r="B23" s="39">
        <v>2</v>
      </c>
      <c r="C23" s="39" t="s">
        <v>9</v>
      </c>
      <c r="D23" s="398">
        <v>22136</v>
      </c>
      <c r="E23" s="39"/>
      <c r="F23" s="39" t="s">
        <v>320</v>
      </c>
      <c r="G23" s="39" t="s">
        <v>133</v>
      </c>
      <c r="H23" s="90">
        <v>3</v>
      </c>
      <c r="I23" s="90" t="s">
        <v>19</v>
      </c>
      <c r="J23" s="89">
        <v>8.05</v>
      </c>
      <c r="K23" s="283" t="s">
        <v>321</v>
      </c>
      <c r="L23" s="283" t="s">
        <v>346</v>
      </c>
      <c r="M23" s="91"/>
      <c r="O23" s="1">
        <f t="shared" si="1"/>
        <v>2.2136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8">
        <f t="shared" si="0"/>
        <v>18</v>
      </c>
      <c r="B24" s="39">
        <v>2</v>
      </c>
      <c r="C24" s="39" t="s">
        <v>9</v>
      </c>
      <c r="D24" s="398">
        <v>22160</v>
      </c>
      <c r="E24" s="112"/>
      <c r="F24" s="39" t="s">
        <v>323</v>
      </c>
      <c r="G24" s="39" t="s">
        <v>97</v>
      </c>
      <c r="H24" s="90">
        <v>3</v>
      </c>
      <c r="I24" s="90" t="s">
        <v>19</v>
      </c>
      <c r="J24" s="89">
        <v>8.05</v>
      </c>
      <c r="K24" s="283" t="s">
        <v>321</v>
      </c>
      <c r="L24" s="283" t="s">
        <v>346</v>
      </c>
      <c r="M24" s="91"/>
      <c r="O24" s="1">
        <f t="shared" si="1"/>
        <v>2.216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8">
        <f t="shared" si="0"/>
        <v>19</v>
      </c>
      <c r="B25" s="39">
        <v>2</v>
      </c>
      <c r="C25" s="39" t="s">
        <v>9</v>
      </c>
      <c r="D25" s="398">
        <v>22169</v>
      </c>
      <c r="E25" s="112"/>
      <c r="F25" s="39" t="s">
        <v>324</v>
      </c>
      <c r="G25" s="39" t="s">
        <v>325</v>
      </c>
      <c r="H25" s="90">
        <v>3</v>
      </c>
      <c r="I25" s="90" t="s">
        <v>235</v>
      </c>
      <c r="J25" s="89" t="s">
        <v>471</v>
      </c>
      <c r="K25" s="283" t="s">
        <v>236</v>
      </c>
      <c r="L25" s="283" t="s">
        <v>160</v>
      </c>
      <c r="M25" s="91"/>
      <c r="O25" s="1">
        <f t="shared" si="1"/>
        <v>2.2169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50">
        <f t="shared" si="0"/>
        <v>20</v>
      </c>
      <c r="B26" s="51">
        <v>2</v>
      </c>
      <c r="C26" s="51" t="s">
        <v>9</v>
      </c>
      <c r="D26" s="399">
        <v>22178</v>
      </c>
      <c r="E26" s="51"/>
      <c r="F26" s="51" t="s">
        <v>117</v>
      </c>
      <c r="G26" s="51" t="s">
        <v>118</v>
      </c>
      <c r="H26" s="97">
        <v>3</v>
      </c>
      <c r="I26" s="97" t="s">
        <v>26</v>
      </c>
      <c r="J26" s="96">
        <v>7.15</v>
      </c>
      <c r="K26" s="285" t="s">
        <v>291</v>
      </c>
      <c r="L26" s="285" t="s">
        <v>232</v>
      </c>
      <c r="M26" s="92" t="s">
        <v>292</v>
      </c>
      <c r="O26" s="1">
        <f t="shared" si="1"/>
        <v>2.2178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3" ht="13.5">
      <c r="A27" s="99"/>
      <c r="B27" s="99"/>
      <c r="C27" s="99"/>
      <c r="D27" s="99"/>
      <c r="E27" s="99"/>
      <c r="F27" s="99"/>
      <c r="G27" s="99"/>
      <c r="H27" s="100"/>
      <c r="I27" s="100"/>
      <c r="J27" s="99"/>
      <c r="K27" s="99"/>
      <c r="L27" s="99"/>
      <c r="M27" s="99"/>
    </row>
  </sheetData>
  <sheetProtection/>
  <mergeCells count="9">
    <mergeCell ref="D4:E4"/>
    <mergeCell ref="G4:H4"/>
    <mergeCell ref="I4:J4"/>
    <mergeCell ref="L4:M4"/>
    <mergeCell ref="A1:I1"/>
    <mergeCell ref="L3:M3"/>
    <mergeCell ref="D3:E3"/>
    <mergeCell ref="G3:H3"/>
    <mergeCell ref="I3:J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zoomScalePageLayoutView="0" workbookViewId="0" topLeftCell="A1">
      <selection activeCell="D7" sqref="D7:D26"/>
    </sheetView>
  </sheetViews>
  <sheetFormatPr defaultColWidth="8.88671875" defaultRowHeight="15"/>
  <cols>
    <col min="1" max="1" width="4.10546875" style="84" bestFit="1" customWidth="1"/>
    <col min="2" max="2" width="4.88671875" style="84" hidden="1" customWidth="1"/>
    <col min="3" max="3" width="5.77734375" style="84" hidden="1" customWidth="1"/>
    <col min="4" max="4" width="9.3359375" style="84" bestFit="1" customWidth="1"/>
    <col min="5" max="5" width="4.88671875" style="84" hidden="1" customWidth="1"/>
    <col min="6" max="6" width="9.6640625" style="84" bestFit="1" customWidth="1"/>
    <col min="7" max="7" width="7.99609375" style="84" bestFit="1" customWidth="1"/>
    <col min="8" max="9" width="4.6640625" style="85" bestFit="1" customWidth="1"/>
    <col min="10" max="10" width="5.21484375" style="84" bestFit="1" customWidth="1"/>
    <col min="11" max="11" width="14.21484375" style="84" bestFit="1" customWidth="1"/>
    <col min="12" max="12" width="6.5546875" style="84" bestFit="1" customWidth="1"/>
    <col min="13" max="13" width="4.6640625" style="84" bestFit="1" customWidth="1"/>
    <col min="14" max="14" width="8.88671875" style="2" customWidth="1"/>
    <col min="15" max="15" width="7.99609375" style="2" hidden="1" customWidth="1"/>
    <col min="16" max="16384" width="8.88671875" style="2" customWidth="1"/>
  </cols>
  <sheetData>
    <row r="1" spans="1:13" s="1" customFormat="1" ht="13.5">
      <c r="A1" s="356" t="s">
        <v>584</v>
      </c>
      <c r="B1" s="356"/>
      <c r="C1" s="356"/>
      <c r="D1" s="356"/>
      <c r="E1" s="356"/>
      <c r="F1" s="356"/>
      <c r="G1" s="356"/>
      <c r="H1" s="356"/>
      <c r="I1" s="356"/>
      <c r="J1" s="15"/>
      <c r="K1" s="16"/>
      <c r="L1" s="16"/>
      <c r="M1" s="16"/>
    </row>
    <row r="2" spans="1:256" s="1" customFormat="1" ht="14.25" thickBot="1">
      <c r="A2" s="16"/>
      <c r="B2" s="16"/>
      <c r="C2" s="17"/>
      <c r="D2" s="16"/>
      <c r="E2" s="16"/>
      <c r="F2" s="16"/>
      <c r="G2" s="16"/>
      <c r="H2" s="14"/>
      <c r="I2" s="14"/>
      <c r="J2" s="15"/>
      <c r="K2" s="16"/>
      <c r="L2" s="16"/>
      <c r="M2" s="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3"/>
      <c r="B3" s="13"/>
      <c r="C3" s="18"/>
      <c r="D3" s="357" t="s">
        <v>222</v>
      </c>
      <c r="E3" s="358"/>
      <c r="F3" s="19" t="s">
        <v>193</v>
      </c>
      <c r="G3" s="359" t="s">
        <v>63</v>
      </c>
      <c r="H3" s="359"/>
      <c r="I3" s="359" t="s">
        <v>64</v>
      </c>
      <c r="J3" s="359"/>
      <c r="K3" s="19" t="s">
        <v>194</v>
      </c>
      <c r="L3" s="359" t="s">
        <v>45</v>
      </c>
      <c r="M3" s="360"/>
    </row>
    <row r="4" spans="1:13" s="1" customFormat="1" ht="14.25" thickBot="1">
      <c r="A4" s="13"/>
      <c r="B4" s="13"/>
      <c r="C4" s="18"/>
      <c r="D4" s="374" t="s">
        <v>46</v>
      </c>
      <c r="E4" s="375"/>
      <c r="F4" s="87" t="s">
        <v>225</v>
      </c>
      <c r="G4" s="366" t="s">
        <v>380</v>
      </c>
      <c r="H4" s="366"/>
      <c r="I4" s="366" t="s">
        <v>381</v>
      </c>
      <c r="J4" s="366"/>
      <c r="K4" s="87" t="s">
        <v>382</v>
      </c>
      <c r="L4" s="366" t="s">
        <v>383</v>
      </c>
      <c r="M4" s="376"/>
    </row>
    <row r="5" spans="1:13" s="1" customFormat="1" ht="14.25" thickBot="1">
      <c r="A5" s="16"/>
      <c r="B5" s="16"/>
      <c r="C5" s="17"/>
      <c r="D5" s="16"/>
      <c r="E5" s="16"/>
      <c r="F5" s="16"/>
      <c r="G5" s="16"/>
      <c r="H5" s="14"/>
      <c r="I5" s="14"/>
      <c r="J5" s="26"/>
      <c r="K5" s="16"/>
      <c r="L5" s="16"/>
      <c r="M5" s="16"/>
    </row>
    <row r="6" spans="1:256" s="1" customFormat="1" ht="14.25" thickBot="1">
      <c r="A6" s="27" t="s">
        <v>5</v>
      </c>
      <c r="B6" s="28" t="s">
        <v>6</v>
      </c>
      <c r="C6" s="28" t="s">
        <v>7</v>
      </c>
      <c r="D6" s="28" t="s">
        <v>15</v>
      </c>
      <c r="E6" s="28" t="s">
        <v>23</v>
      </c>
      <c r="F6" s="28" t="s">
        <v>16</v>
      </c>
      <c r="G6" s="28" t="s">
        <v>24</v>
      </c>
      <c r="H6" s="28" t="s">
        <v>17</v>
      </c>
      <c r="I6" s="28" t="s">
        <v>18</v>
      </c>
      <c r="J6" s="29" t="s">
        <v>20</v>
      </c>
      <c r="K6" s="28" t="s">
        <v>25</v>
      </c>
      <c r="L6" s="28" t="s">
        <v>21</v>
      </c>
      <c r="M6" s="30" t="s">
        <v>22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0" customFormat="1" ht="13.5">
      <c r="A7" s="38">
        <f aca="true" t="shared" si="0" ref="A7:A26">RANK(O7,$O$7:$O$62,1)</f>
        <v>1</v>
      </c>
      <c r="B7" s="39">
        <v>2</v>
      </c>
      <c r="C7" s="39" t="s">
        <v>12</v>
      </c>
      <c r="D7" s="397">
        <v>43162</v>
      </c>
      <c r="E7" s="101"/>
      <c r="F7" s="41" t="s">
        <v>113</v>
      </c>
      <c r="G7" s="41" t="s">
        <v>114</v>
      </c>
      <c r="H7" s="42">
        <v>3</v>
      </c>
      <c r="I7" s="43" t="s">
        <v>26</v>
      </c>
      <c r="J7" s="40">
        <v>7.15</v>
      </c>
      <c r="K7" s="75" t="s">
        <v>291</v>
      </c>
      <c r="L7" s="75" t="s">
        <v>232</v>
      </c>
      <c r="M7" s="91"/>
      <c r="O7" s="10">
        <f aca="true" t="shared" si="1" ref="O7:O26">(D7)/10000</f>
        <v>4.3162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" customFormat="1" ht="13.5">
      <c r="A8" s="38">
        <f t="shared" si="0"/>
        <v>2</v>
      </c>
      <c r="B8" s="39">
        <v>2</v>
      </c>
      <c r="C8" s="39" t="s">
        <v>12</v>
      </c>
      <c r="D8" s="397">
        <v>43188</v>
      </c>
      <c r="E8" s="101"/>
      <c r="F8" s="41" t="s">
        <v>115</v>
      </c>
      <c r="G8" s="41" t="s">
        <v>85</v>
      </c>
      <c r="H8" s="42">
        <v>3</v>
      </c>
      <c r="I8" s="43" t="s">
        <v>26</v>
      </c>
      <c r="J8" s="40">
        <v>7.15</v>
      </c>
      <c r="K8" s="75" t="s">
        <v>291</v>
      </c>
      <c r="L8" s="75" t="s">
        <v>232</v>
      </c>
      <c r="M8" s="91" t="s">
        <v>292</v>
      </c>
      <c r="O8" s="1">
        <f t="shared" si="1"/>
        <v>4.3188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8">
        <f t="shared" si="0"/>
        <v>3</v>
      </c>
      <c r="B9" s="39">
        <v>2</v>
      </c>
      <c r="C9" s="39" t="s">
        <v>12</v>
      </c>
      <c r="D9" s="397">
        <v>43612</v>
      </c>
      <c r="E9" s="101"/>
      <c r="F9" s="41" t="s">
        <v>303</v>
      </c>
      <c r="G9" s="41" t="s">
        <v>304</v>
      </c>
      <c r="H9" s="42">
        <v>3</v>
      </c>
      <c r="I9" s="43" t="s">
        <v>235</v>
      </c>
      <c r="J9" s="40">
        <v>8.05</v>
      </c>
      <c r="K9" s="75" t="s">
        <v>110</v>
      </c>
      <c r="L9" s="75" t="s">
        <v>268</v>
      </c>
      <c r="M9" s="91"/>
      <c r="O9" s="1">
        <f t="shared" si="1"/>
        <v>4.3612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8">
        <f t="shared" si="0"/>
        <v>4</v>
      </c>
      <c r="B10" s="39">
        <v>2</v>
      </c>
      <c r="C10" s="39" t="s">
        <v>12</v>
      </c>
      <c r="D10" s="398">
        <v>43795</v>
      </c>
      <c r="E10" s="39"/>
      <c r="F10" s="39" t="s">
        <v>333</v>
      </c>
      <c r="G10" s="39" t="s">
        <v>294</v>
      </c>
      <c r="H10" s="90">
        <v>3</v>
      </c>
      <c r="I10" s="90" t="s">
        <v>26</v>
      </c>
      <c r="J10" s="89">
        <v>7.15</v>
      </c>
      <c r="K10" s="283" t="s">
        <v>291</v>
      </c>
      <c r="L10" s="283" t="s">
        <v>232</v>
      </c>
      <c r="M10" s="91" t="s">
        <v>292</v>
      </c>
      <c r="O10" s="1">
        <f t="shared" si="1"/>
        <v>4.3795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0">
        <f t="shared" si="0"/>
        <v>5</v>
      </c>
      <c r="B11" s="51">
        <v>2</v>
      </c>
      <c r="C11" s="51" t="s">
        <v>12</v>
      </c>
      <c r="D11" s="402">
        <v>43804</v>
      </c>
      <c r="E11" s="124"/>
      <c r="F11" s="53" t="s">
        <v>301</v>
      </c>
      <c r="G11" s="53" t="s">
        <v>302</v>
      </c>
      <c r="H11" s="54">
        <v>2</v>
      </c>
      <c r="I11" s="55" t="s">
        <v>247</v>
      </c>
      <c r="J11" s="52">
        <v>7.13</v>
      </c>
      <c r="K11" s="275" t="s">
        <v>256</v>
      </c>
      <c r="L11" s="275" t="s">
        <v>257</v>
      </c>
      <c r="M11" s="92"/>
      <c r="O11" s="1">
        <f t="shared" si="1"/>
        <v>4.3804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57">
        <f t="shared" si="0"/>
        <v>6</v>
      </c>
      <c r="B12" s="58">
        <v>2</v>
      </c>
      <c r="C12" s="58" t="s">
        <v>12</v>
      </c>
      <c r="D12" s="400">
        <v>43865</v>
      </c>
      <c r="E12" s="125"/>
      <c r="F12" s="71" t="s">
        <v>334</v>
      </c>
      <c r="G12" s="71" t="s">
        <v>85</v>
      </c>
      <c r="H12" s="72">
        <v>3</v>
      </c>
      <c r="I12" s="73" t="s">
        <v>26</v>
      </c>
      <c r="J12" s="70">
        <v>7.15</v>
      </c>
      <c r="K12" s="277" t="s">
        <v>291</v>
      </c>
      <c r="L12" s="277" t="s">
        <v>348</v>
      </c>
      <c r="M12" s="61" t="s">
        <v>292</v>
      </c>
      <c r="O12" s="1">
        <f t="shared" si="1"/>
        <v>4.3865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8">
        <f t="shared" si="0"/>
        <v>7</v>
      </c>
      <c r="B13" s="39">
        <v>2</v>
      </c>
      <c r="C13" s="39" t="s">
        <v>12</v>
      </c>
      <c r="D13" s="397">
        <v>43868</v>
      </c>
      <c r="E13" s="101"/>
      <c r="F13" s="41" t="s">
        <v>312</v>
      </c>
      <c r="G13" s="41" t="s">
        <v>313</v>
      </c>
      <c r="H13" s="42">
        <v>2</v>
      </c>
      <c r="I13" s="43" t="s">
        <v>247</v>
      </c>
      <c r="J13" s="40">
        <v>7.13</v>
      </c>
      <c r="K13" s="75" t="s">
        <v>256</v>
      </c>
      <c r="L13" s="75" t="s">
        <v>257</v>
      </c>
      <c r="M13" s="91"/>
      <c r="O13" s="1">
        <f t="shared" si="1"/>
        <v>4.3868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8">
        <f t="shared" si="0"/>
        <v>8</v>
      </c>
      <c r="B14" s="39">
        <v>2</v>
      </c>
      <c r="C14" s="39" t="s">
        <v>12</v>
      </c>
      <c r="D14" s="398">
        <v>44096</v>
      </c>
      <c r="E14" s="39"/>
      <c r="F14" s="39" t="s">
        <v>295</v>
      </c>
      <c r="G14" s="39" t="s">
        <v>296</v>
      </c>
      <c r="H14" s="90">
        <v>2</v>
      </c>
      <c r="I14" s="90" t="s">
        <v>26</v>
      </c>
      <c r="J14" s="89">
        <v>7.15</v>
      </c>
      <c r="K14" s="283" t="s">
        <v>291</v>
      </c>
      <c r="L14" s="283" t="s">
        <v>348</v>
      </c>
      <c r="M14" s="91" t="s">
        <v>292</v>
      </c>
      <c r="O14" s="1">
        <f t="shared" si="1"/>
        <v>4.4096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8">
        <f t="shared" si="0"/>
        <v>9</v>
      </c>
      <c r="B15" s="39">
        <v>2</v>
      </c>
      <c r="C15" s="39" t="s">
        <v>12</v>
      </c>
      <c r="D15" s="397">
        <v>44119</v>
      </c>
      <c r="E15" s="101"/>
      <c r="F15" s="41" t="s">
        <v>335</v>
      </c>
      <c r="G15" s="41" t="s">
        <v>300</v>
      </c>
      <c r="H15" s="42">
        <v>3</v>
      </c>
      <c r="I15" s="43" t="s">
        <v>235</v>
      </c>
      <c r="J15" s="40">
        <v>8.05</v>
      </c>
      <c r="K15" s="75" t="s">
        <v>110</v>
      </c>
      <c r="L15" s="75" t="s">
        <v>268</v>
      </c>
      <c r="M15" s="91"/>
      <c r="O15" s="1">
        <f>(D15)/10000</f>
        <v>4.4119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0">
        <f t="shared" si="0"/>
        <v>10</v>
      </c>
      <c r="B16" s="51">
        <v>2</v>
      </c>
      <c r="C16" s="51" t="s">
        <v>12</v>
      </c>
      <c r="D16" s="402">
        <v>44138</v>
      </c>
      <c r="E16" s="126"/>
      <c r="F16" s="127" t="s">
        <v>119</v>
      </c>
      <c r="G16" s="127" t="s">
        <v>120</v>
      </c>
      <c r="H16" s="128">
        <v>3</v>
      </c>
      <c r="I16" s="55" t="s">
        <v>26</v>
      </c>
      <c r="J16" s="129">
        <v>7.15</v>
      </c>
      <c r="K16" s="288" t="s">
        <v>291</v>
      </c>
      <c r="L16" s="275" t="s">
        <v>232</v>
      </c>
      <c r="M16" s="92" t="s">
        <v>292</v>
      </c>
      <c r="O16" s="1">
        <f>(D16)/10000</f>
        <v>4.4138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57">
        <f t="shared" si="0"/>
        <v>11</v>
      </c>
      <c r="B17" s="58">
        <v>2</v>
      </c>
      <c r="C17" s="58" t="s">
        <v>12</v>
      </c>
      <c r="D17" s="401">
        <v>44340</v>
      </c>
      <c r="E17" s="58"/>
      <c r="F17" s="58" t="s">
        <v>318</v>
      </c>
      <c r="G17" s="58" t="s">
        <v>319</v>
      </c>
      <c r="H17" s="60">
        <v>2</v>
      </c>
      <c r="I17" s="60" t="s">
        <v>235</v>
      </c>
      <c r="J17" s="59">
        <v>7.19</v>
      </c>
      <c r="K17" s="139" t="s">
        <v>236</v>
      </c>
      <c r="L17" s="139" t="s">
        <v>160</v>
      </c>
      <c r="M17" s="61"/>
      <c r="O17" s="1">
        <f t="shared" si="1"/>
        <v>4.434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38">
        <f t="shared" si="0"/>
        <v>12</v>
      </c>
      <c r="B18" s="39">
        <v>2</v>
      </c>
      <c r="C18" s="39" t="s">
        <v>12</v>
      </c>
      <c r="D18" s="398">
        <v>44464</v>
      </c>
      <c r="E18" s="39"/>
      <c r="F18" s="39" t="s">
        <v>297</v>
      </c>
      <c r="G18" s="39" t="s">
        <v>298</v>
      </c>
      <c r="H18" s="90">
        <v>3</v>
      </c>
      <c r="I18" s="90" t="s">
        <v>235</v>
      </c>
      <c r="J18" s="89">
        <v>9.07</v>
      </c>
      <c r="K18" s="283" t="s">
        <v>336</v>
      </c>
      <c r="L18" s="283" t="s">
        <v>160</v>
      </c>
      <c r="M18" s="91"/>
      <c r="O18" s="1">
        <f t="shared" si="1"/>
        <v>4.4464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8">
        <f t="shared" si="0"/>
        <v>13</v>
      </c>
      <c r="B19" s="39">
        <v>2</v>
      </c>
      <c r="C19" s="39" t="s">
        <v>12</v>
      </c>
      <c r="D19" s="397">
        <v>44483</v>
      </c>
      <c r="E19" s="102"/>
      <c r="F19" s="45" t="s">
        <v>337</v>
      </c>
      <c r="G19" s="45" t="s">
        <v>338</v>
      </c>
      <c r="H19" s="103">
        <v>3</v>
      </c>
      <c r="I19" s="43" t="s">
        <v>235</v>
      </c>
      <c r="J19" s="104">
        <v>6.08</v>
      </c>
      <c r="K19" s="274" t="s">
        <v>339</v>
      </c>
      <c r="L19" s="75" t="s">
        <v>160</v>
      </c>
      <c r="M19" s="91"/>
      <c r="O19" s="1">
        <f t="shared" si="1"/>
        <v>4.4483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8">
        <f t="shared" si="0"/>
        <v>14</v>
      </c>
      <c r="B20" s="39">
        <v>2</v>
      </c>
      <c r="C20" s="39" t="s">
        <v>12</v>
      </c>
      <c r="D20" s="398">
        <v>44559</v>
      </c>
      <c r="E20" s="39"/>
      <c r="F20" s="39" t="s">
        <v>308</v>
      </c>
      <c r="G20" s="39" t="s">
        <v>300</v>
      </c>
      <c r="H20" s="90">
        <v>3</v>
      </c>
      <c r="I20" s="90" t="s">
        <v>235</v>
      </c>
      <c r="J20" s="89">
        <v>9.07</v>
      </c>
      <c r="K20" s="283" t="s">
        <v>336</v>
      </c>
      <c r="L20" s="283" t="s">
        <v>160</v>
      </c>
      <c r="M20" s="91"/>
      <c r="O20" s="1">
        <f t="shared" si="1"/>
        <v>4.4559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0">
        <f t="shared" si="0"/>
        <v>15</v>
      </c>
      <c r="B21" s="51">
        <v>2</v>
      </c>
      <c r="C21" s="51" t="s">
        <v>12</v>
      </c>
      <c r="D21" s="402">
        <v>44561</v>
      </c>
      <c r="E21" s="124"/>
      <c r="F21" s="53" t="s">
        <v>307</v>
      </c>
      <c r="G21" s="127" t="s">
        <v>255</v>
      </c>
      <c r="H21" s="54">
        <v>3</v>
      </c>
      <c r="I21" s="55" t="s">
        <v>247</v>
      </c>
      <c r="J21" s="52">
        <v>7.13</v>
      </c>
      <c r="K21" s="275" t="s">
        <v>256</v>
      </c>
      <c r="L21" s="275" t="s">
        <v>257</v>
      </c>
      <c r="M21" s="92"/>
      <c r="O21" s="1">
        <f t="shared" si="1"/>
        <v>4.4561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57">
        <f t="shared" si="0"/>
        <v>16</v>
      </c>
      <c r="B22" s="58">
        <v>2</v>
      </c>
      <c r="C22" s="58" t="s">
        <v>12</v>
      </c>
      <c r="D22" s="400">
        <v>44594</v>
      </c>
      <c r="E22" s="125"/>
      <c r="F22" s="71" t="s">
        <v>340</v>
      </c>
      <c r="G22" s="71" t="s">
        <v>341</v>
      </c>
      <c r="H22" s="72">
        <v>3</v>
      </c>
      <c r="I22" s="73" t="s">
        <v>247</v>
      </c>
      <c r="J22" s="70">
        <v>5.11</v>
      </c>
      <c r="K22" s="277" t="s">
        <v>342</v>
      </c>
      <c r="L22" s="277" t="s">
        <v>279</v>
      </c>
      <c r="M22" s="61"/>
      <c r="O22" s="1">
        <f t="shared" si="1"/>
        <v>4.4594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38">
        <f t="shared" si="0"/>
        <v>17</v>
      </c>
      <c r="B23" s="39">
        <v>2</v>
      </c>
      <c r="C23" s="39" t="s">
        <v>12</v>
      </c>
      <c r="D23" s="397">
        <v>44599</v>
      </c>
      <c r="E23" s="130"/>
      <c r="F23" s="41" t="s">
        <v>343</v>
      </c>
      <c r="G23" s="41" t="s">
        <v>134</v>
      </c>
      <c r="H23" s="43">
        <v>2</v>
      </c>
      <c r="I23" s="43" t="s">
        <v>40</v>
      </c>
      <c r="J23" s="40">
        <v>10.24</v>
      </c>
      <c r="K23" s="75" t="s">
        <v>230</v>
      </c>
      <c r="L23" s="75" t="s">
        <v>231</v>
      </c>
      <c r="M23" s="91"/>
      <c r="O23" s="1">
        <f t="shared" si="1"/>
        <v>4.4599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8">
        <f t="shared" si="0"/>
        <v>18</v>
      </c>
      <c r="B24" s="39">
        <v>2</v>
      </c>
      <c r="C24" s="39" t="s">
        <v>12</v>
      </c>
      <c r="D24" s="397">
        <v>44677</v>
      </c>
      <c r="E24" s="102"/>
      <c r="F24" s="45" t="s">
        <v>320</v>
      </c>
      <c r="G24" s="45" t="s">
        <v>133</v>
      </c>
      <c r="H24" s="103">
        <v>3</v>
      </c>
      <c r="I24" s="43" t="s">
        <v>19</v>
      </c>
      <c r="J24" s="104">
        <v>7.27</v>
      </c>
      <c r="K24" s="274" t="s">
        <v>105</v>
      </c>
      <c r="L24" s="75" t="s">
        <v>345</v>
      </c>
      <c r="M24" s="91"/>
      <c r="O24" s="1">
        <f>(D24)/10000</f>
        <v>4.4677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8">
        <f t="shared" si="0"/>
        <v>19</v>
      </c>
      <c r="B25" s="39">
        <v>2</v>
      </c>
      <c r="C25" s="39" t="s">
        <v>12</v>
      </c>
      <c r="D25" s="397">
        <v>44702</v>
      </c>
      <c r="E25" s="101"/>
      <c r="F25" s="41" t="s">
        <v>116</v>
      </c>
      <c r="G25" s="41" t="s">
        <v>305</v>
      </c>
      <c r="H25" s="42">
        <v>3</v>
      </c>
      <c r="I25" s="43" t="s">
        <v>247</v>
      </c>
      <c r="J25" s="40">
        <v>7.13</v>
      </c>
      <c r="K25" s="75" t="s">
        <v>256</v>
      </c>
      <c r="L25" s="75" t="s">
        <v>257</v>
      </c>
      <c r="M25" s="91"/>
      <c r="O25" s="1">
        <f>(D25)/10000</f>
        <v>4.4702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50">
        <f t="shared" si="0"/>
        <v>19</v>
      </c>
      <c r="B26" s="51">
        <v>2</v>
      </c>
      <c r="C26" s="51" t="s">
        <v>12</v>
      </c>
      <c r="D26" s="402">
        <v>44702</v>
      </c>
      <c r="E26" s="124"/>
      <c r="F26" s="53" t="s">
        <v>344</v>
      </c>
      <c r="G26" s="53" t="s">
        <v>120</v>
      </c>
      <c r="H26" s="54">
        <v>3</v>
      </c>
      <c r="I26" s="55" t="s">
        <v>26</v>
      </c>
      <c r="J26" s="52">
        <v>7.26</v>
      </c>
      <c r="K26" s="275" t="s">
        <v>27</v>
      </c>
      <c r="L26" s="275" t="s">
        <v>232</v>
      </c>
      <c r="M26" s="92" t="s">
        <v>292</v>
      </c>
      <c r="O26" s="1">
        <f t="shared" si="1"/>
        <v>4.4702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3" ht="13.5">
      <c r="A27" s="99"/>
      <c r="B27" s="99"/>
      <c r="C27" s="99"/>
      <c r="D27" s="99"/>
      <c r="E27" s="99"/>
      <c r="F27" s="99"/>
      <c r="G27" s="99"/>
      <c r="H27" s="100"/>
      <c r="I27" s="100"/>
      <c r="J27" s="99"/>
      <c r="K27" s="99"/>
      <c r="L27" s="99"/>
      <c r="M27" s="99"/>
    </row>
  </sheetData>
  <sheetProtection/>
  <mergeCells count="9">
    <mergeCell ref="A1:I1"/>
    <mergeCell ref="L3:M3"/>
    <mergeCell ref="D4:E4"/>
    <mergeCell ref="G4:H4"/>
    <mergeCell ref="I4:J4"/>
    <mergeCell ref="L4:M4"/>
    <mergeCell ref="D3:E3"/>
    <mergeCell ref="G3:H3"/>
    <mergeCell ref="I3:J3"/>
  </mergeCells>
  <printOptions/>
  <pageMargins left="0.7874015748031497" right="0.7874015748031497" top="0.984251968503937" bottom="0.1968503937007874" header="0.5118110236220472" footer="0.2362204724409449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"/>
  <sheetViews>
    <sheetView view="pageBreakPreview" zoomScaleSheetLayoutView="100" zoomScalePageLayoutView="0" workbookViewId="0" topLeftCell="A1">
      <selection activeCell="D8" sqref="D8:D27"/>
    </sheetView>
  </sheetViews>
  <sheetFormatPr defaultColWidth="8.88671875" defaultRowHeight="15"/>
  <cols>
    <col min="1" max="1" width="4.10546875" style="84" bestFit="1" customWidth="1"/>
    <col min="2" max="2" width="4.88671875" style="84" hidden="1" customWidth="1"/>
    <col min="3" max="3" width="6.6640625" style="84" hidden="1" customWidth="1"/>
    <col min="4" max="4" width="7.4453125" style="84" bestFit="1" customWidth="1"/>
    <col min="5" max="5" width="4.6640625" style="84" bestFit="1" customWidth="1"/>
    <col min="6" max="6" width="9.6640625" style="84" bestFit="1" customWidth="1"/>
    <col min="7" max="7" width="7.99609375" style="84" bestFit="1" customWidth="1"/>
    <col min="8" max="9" width="4.6640625" style="85" bestFit="1" customWidth="1"/>
    <col min="10" max="10" width="5.21484375" style="84" bestFit="1" customWidth="1"/>
    <col min="11" max="11" width="12.21484375" style="84" customWidth="1"/>
    <col min="12" max="12" width="6.3359375" style="84" bestFit="1" customWidth="1"/>
    <col min="13" max="13" width="4.6640625" style="84" bestFit="1" customWidth="1"/>
    <col min="14" max="14" width="8.88671875" style="2" customWidth="1"/>
    <col min="15" max="15" width="8.88671875" style="2" hidden="1" customWidth="1"/>
    <col min="16" max="16384" width="8.88671875" style="2" customWidth="1"/>
  </cols>
  <sheetData>
    <row r="1" spans="1:13" s="1" customFormat="1" ht="13.5">
      <c r="A1" s="356" t="s">
        <v>585</v>
      </c>
      <c r="B1" s="356"/>
      <c r="C1" s="356"/>
      <c r="D1" s="356"/>
      <c r="E1" s="356"/>
      <c r="F1" s="356"/>
      <c r="G1" s="356"/>
      <c r="H1" s="356"/>
      <c r="I1" s="356"/>
      <c r="J1" s="15"/>
      <c r="K1" s="16"/>
      <c r="L1" s="16"/>
      <c r="M1" s="16"/>
    </row>
    <row r="2" spans="1:256" s="1" customFormat="1" ht="14.25" thickBot="1">
      <c r="A2" s="16"/>
      <c r="B2" s="16"/>
      <c r="C2" s="17"/>
      <c r="D2" s="16"/>
      <c r="E2" s="16"/>
      <c r="F2" s="16"/>
      <c r="G2" s="16"/>
      <c r="H2" s="14"/>
      <c r="I2" s="14"/>
      <c r="J2" s="15"/>
      <c r="K2" s="16"/>
      <c r="L2" s="16"/>
      <c r="M2" s="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3"/>
      <c r="B3" s="13"/>
      <c r="C3" s="18"/>
      <c r="D3" s="357" t="s">
        <v>222</v>
      </c>
      <c r="E3" s="358"/>
      <c r="F3" s="19">
        <v>13.77</v>
      </c>
      <c r="G3" s="359" t="s">
        <v>567</v>
      </c>
      <c r="H3" s="359"/>
      <c r="I3" s="359" t="s">
        <v>568</v>
      </c>
      <c r="J3" s="359"/>
      <c r="K3" s="19" t="s">
        <v>569</v>
      </c>
      <c r="L3" s="359" t="s">
        <v>224</v>
      </c>
      <c r="M3" s="360"/>
    </row>
    <row r="4" spans="1:13" s="1" customFormat="1" ht="14.25" customHeight="1">
      <c r="A4" s="13"/>
      <c r="B4" s="13"/>
      <c r="C4" s="18"/>
      <c r="D4" s="22"/>
      <c r="E4" s="23"/>
      <c r="F4" s="21" t="s">
        <v>65</v>
      </c>
      <c r="G4" s="361" t="s">
        <v>226</v>
      </c>
      <c r="H4" s="361"/>
      <c r="I4" s="361" t="s">
        <v>68</v>
      </c>
      <c r="J4" s="361"/>
      <c r="K4" s="21" t="s">
        <v>195</v>
      </c>
      <c r="L4" s="361" t="s">
        <v>196</v>
      </c>
      <c r="M4" s="362"/>
    </row>
    <row r="5" spans="1:13" s="1" customFormat="1" ht="14.25" thickBot="1">
      <c r="A5" s="13"/>
      <c r="B5" s="13"/>
      <c r="C5" s="18"/>
      <c r="D5" s="377" t="s">
        <v>46</v>
      </c>
      <c r="E5" s="378"/>
      <c r="F5" s="122" t="s">
        <v>379</v>
      </c>
      <c r="G5" s="379" t="s">
        <v>377</v>
      </c>
      <c r="H5" s="379"/>
      <c r="I5" s="379" t="s">
        <v>371</v>
      </c>
      <c r="J5" s="379"/>
      <c r="K5" s="122" t="s">
        <v>372</v>
      </c>
      <c r="L5" s="379" t="s">
        <v>224</v>
      </c>
      <c r="M5" s="380"/>
    </row>
    <row r="6" spans="1:13" s="1" customFormat="1" ht="14.25" thickBot="1">
      <c r="A6" s="16"/>
      <c r="B6" s="16"/>
      <c r="C6" s="17"/>
      <c r="D6" s="16"/>
      <c r="E6" s="16"/>
      <c r="F6" s="16"/>
      <c r="G6" s="16"/>
      <c r="H6" s="14"/>
      <c r="I6" s="14"/>
      <c r="J6" s="26"/>
      <c r="K6" s="16"/>
      <c r="L6" s="16"/>
      <c r="M6" s="16"/>
    </row>
    <row r="7" spans="1:256" s="1" customFormat="1" ht="14.25" thickBot="1">
      <c r="A7" s="131" t="s">
        <v>5</v>
      </c>
      <c r="B7" s="132" t="s">
        <v>6</v>
      </c>
      <c r="C7" s="132" t="s">
        <v>7</v>
      </c>
      <c r="D7" s="132" t="s">
        <v>15</v>
      </c>
      <c r="E7" s="132" t="s">
        <v>23</v>
      </c>
      <c r="F7" s="132" t="s">
        <v>0</v>
      </c>
      <c r="G7" s="132" t="s">
        <v>24</v>
      </c>
      <c r="H7" s="132" t="s">
        <v>17</v>
      </c>
      <c r="I7" s="132" t="s">
        <v>18</v>
      </c>
      <c r="J7" s="133" t="s">
        <v>20</v>
      </c>
      <c r="K7" s="132" t="s">
        <v>25</v>
      </c>
      <c r="L7" s="132" t="s">
        <v>21</v>
      </c>
      <c r="M7" s="134" t="s">
        <v>22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115">
        <f aca="true" t="shared" si="0" ref="A8:A27">RANK(O8,$O$8:$O$63,1)</f>
        <v>1</v>
      </c>
      <c r="B8" s="116">
        <v>2</v>
      </c>
      <c r="C8" s="116" t="s">
        <v>14</v>
      </c>
      <c r="D8" s="403">
        <v>1410</v>
      </c>
      <c r="E8" s="117">
        <v>0.5</v>
      </c>
      <c r="F8" s="118" t="s">
        <v>377</v>
      </c>
      <c r="G8" s="118" t="s">
        <v>378</v>
      </c>
      <c r="H8" s="119">
        <v>3</v>
      </c>
      <c r="I8" s="120" t="s">
        <v>26</v>
      </c>
      <c r="J8" s="121">
        <v>8.21</v>
      </c>
      <c r="K8" s="286" t="s">
        <v>271</v>
      </c>
      <c r="L8" s="286" t="s">
        <v>232</v>
      </c>
      <c r="M8" s="123" t="s">
        <v>223</v>
      </c>
      <c r="O8" s="1">
        <f aca="true" t="shared" si="1" ref="O8:O27">D8/100</f>
        <v>14.1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8">
        <f t="shared" si="0"/>
        <v>2</v>
      </c>
      <c r="B9" s="39">
        <v>2</v>
      </c>
      <c r="C9" s="39" t="s">
        <v>14</v>
      </c>
      <c r="D9" s="394">
        <v>1420</v>
      </c>
      <c r="E9" s="89">
        <v>0.1</v>
      </c>
      <c r="F9" s="39" t="s">
        <v>127</v>
      </c>
      <c r="G9" s="39" t="s">
        <v>85</v>
      </c>
      <c r="H9" s="90">
        <v>3</v>
      </c>
      <c r="I9" s="90" t="s">
        <v>26</v>
      </c>
      <c r="J9" s="89">
        <v>8.21</v>
      </c>
      <c r="K9" s="283" t="s">
        <v>271</v>
      </c>
      <c r="L9" s="283" t="s">
        <v>232</v>
      </c>
      <c r="M9" s="91"/>
      <c r="O9" s="1">
        <f t="shared" si="1"/>
        <v>14.2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8">
        <f t="shared" si="0"/>
        <v>3</v>
      </c>
      <c r="B10" s="39">
        <v>2</v>
      </c>
      <c r="C10" s="39" t="s">
        <v>14</v>
      </c>
      <c r="D10" s="394">
        <v>1453</v>
      </c>
      <c r="E10" s="89">
        <v>0.5</v>
      </c>
      <c r="F10" s="39" t="s">
        <v>123</v>
      </c>
      <c r="G10" s="39" t="s">
        <v>124</v>
      </c>
      <c r="H10" s="90">
        <v>3</v>
      </c>
      <c r="I10" s="90" t="s">
        <v>26</v>
      </c>
      <c r="J10" s="89">
        <v>8.21</v>
      </c>
      <c r="K10" s="283" t="s">
        <v>271</v>
      </c>
      <c r="L10" s="283" t="s">
        <v>232</v>
      </c>
      <c r="M10" s="91"/>
      <c r="O10" s="1">
        <f t="shared" si="1"/>
        <v>14.53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38">
        <f t="shared" si="0"/>
        <v>4</v>
      </c>
      <c r="B11" s="39">
        <v>2</v>
      </c>
      <c r="C11" s="39" t="s">
        <v>14</v>
      </c>
      <c r="D11" s="388">
        <v>1456</v>
      </c>
      <c r="E11" s="40">
        <v>0.6</v>
      </c>
      <c r="F11" s="41" t="s">
        <v>129</v>
      </c>
      <c r="G11" s="41" t="s">
        <v>130</v>
      </c>
      <c r="H11" s="42">
        <v>3</v>
      </c>
      <c r="I11" s="43" t="s">
        <v>19</v>
      </c>
      <c r="J11" s="40">
        <v>7.06</v>
      </c>
      <c r="K11" s="75" t="s">
        <v>141</v>
      </c>
      <c r="L11" s="75" t="s">
        <v>243</v>
      </c>
      <c r="M11" s="44"/>
      <c r="O11" s="1">
        <f t="shared" si="1"/>
        <v>14.56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50">
        <f t="shared" si="0"/>
        <v>5</v>
      </c>
      <c r="B12" s="51">
        <v>2</v>
      </c>
      <c r="C12" s="51" t="s">
        <v>14</v>
      </c>
      <c r="D12" s="395">
        <v>1466</v>
      </c>
      <c r="E12" s="96" t="s">
        <v>184</v>
      </c>
      <c r="F12" s="51" t="s">
        <v>374</v>
      </c>
      <c r="G12" s="51" t="s">
        <v>349</v>
      </c>
      <c r="H12" s="97">
        <v>3</v>
      </c>
      <c r="I12" s="97" t="s">
        <v>235</v>
      </c>
      <c r="J12" s="96">
        <v>8.05</v>
      </c>
      <c r="K12" s="285" t="s">
        <v>110</v>
      </c>
      <c r="L12" s="285" t="s">
        <v>268</v>
      </c>
      <c r="M12" s="92"/>
      <c r="O12" s="1">
        <f t="shared" si="1"/>
        <v>14.66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57">
        <f t="shared" si="0"/>
        <v>6</v>
      </c>
      <c r="B13" s="58">
        <v>2</v>
      </c>
      <c r="C13" s="58" t="s">
        <v>14</v>
      </c>
      <c r="D13" s="390">
        <v>1472</v>
      </c>
      <c r="E13" s="59" t="s">
        <v>184</v>
      </c>
      <c r="F13" s="58" t="s">
        <v>135</v>
      </c>
      <c r="G13" s="58" t="s">
        <v>97</v>
      </c>
      <c r="H13" s="60">
        <v>3</v>
      </c>
      <c r="I13" s="60" t="s">
        <v>19</v>
      </c>
      <c r="J13" s="59">
        <v>8.05</v>
      </c>
      <c r="K13" s="139" t="s">
        <v>321</v>
      </c>
      <c r="L13" s="139" t="s">
        <v>346</v>
      </c>
      <c r="M13" s="61"/>
      <c r="O13" s="1">
        <f t="shared" si="1"/>
        <v>14.72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8">
        <f t="shared" si="0"/>
        <v>7</v>
      </c>
      <c r="B14" s="39">
        <v>2</v>
      </c>
      <c r="C14" s="39" t="s">
        <v>14</v>
      </c>
      <c r="D14" s="388">
        <v>1487</v>
      </c>
      <c r="E14" s="135" t="s">
        <v>183</v>
      </c>
      <c r="F14" s="136" t="s">
        <v>350</v>
      </c>
      <c r="G14" s="41" t="s">
        <v>134</v>
      </c>
      <c r="H14" s="137">
        <v>3</v>
      </c>
      <c r="I14" s="43" t="s">
        <v>40</v>
      </c>
      <c r="J14" s="40">
        <v>6.14</v>
      </c>
      <c r="K14" s="75" t="s">
        <v>238</v>
      </c>
      <c r="L14" s="75" t="s">
        <v>39</v>
      </c>
      <c r="M14" s="44"/>
      <c r="O14" s="1">
        <f t="shared" si="1"/>
        <v>14.87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8">
        <f t="shared" si="0"/>
        <v>8</v>
      </c>
      <c r="B15" s="39">
        <v>2</v>
      </c>
      <c r="C15" s="39" t="s">
        <v>14</v>
      </c>
      <c r="D15" s="388">
        <v>1494</v>
      </c>
      <c r="E15" s="40" t="s">
        <v>184</v>
      </c>
      <c r="F15" s="41" t="s">
        <v>351</v>
      </c>
      <c r="G15" s="62" t="s">
        <v>352</v>
      </c>
      <c r="H15" s="43">
        <v>3</v>
      </c>
      <c r="I15" s="43" t="s">
        <v>247</v>
      </c>
      <c r="J15" s="40">
        <v>8.05</v>
      </c>
      <c r="K15" s="280" t="s">
        <v>306</v>
      </c>
      <c r="L15" s="75" t="s">
        <v>279</v>
      </c>
      <c r="M15" s="44"/>
      <c r="O15" s="1">
        <f t="shared" si="1"/>
        <v>14.94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38">
        <f t="shared" si="0"/>
        <v>9</v>
      </c>
      <c r="B16" s="39">
        <v>2</v>
      </c>
      <c r="C16" s="39" t="s">
        <v>14</v>
      </c>
      <c r="D16" s="394">
        <v>1496</v>
      </c>
      <c r="E16" s="89">
        <v>-0.1</v>
      </c>
      <c r="F16" s="39" t="s">
        <v>353</v>
      </c>
      <c r="G16" s="39" t="s">
        <v>354</v>
      </c>
      <c r="H16" s="90">
        <v>3</v>
      </c>
      <c r="I16" s="90" t="s">
        <v>247</v>
      </c>
      <c r="J16" s="89">
        <v>7.12</v>
      </c>
      <c r="K16" s="283" t="s">
        <v>256</v>
      </c>
      <c r="L16" s="283" t="s">
        <v>257</v>
      </c>
      <c r="M16" s="91"/>
      <c r="O16" s="1">
        <f t="shared" si="1"/>
        <v>14.96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50">
        <f t="shared" si="0"/>
        <v>10</v>
      </c>
      <c r="B17" s="51">
        <v>2</v>
      </c>
      <c r="C17" s="51" t="s">
        <v>14</v>
      </c>
      <c r="D17" s="395">
        <v>1508</v>
      </c>
      <c r="E17" s="96">
        <v>0.4</v>
      </c>
      <c r="F17" s="51" t="s">
        <v>355</v>
      </c>
      <c r="G17" s="51" t="s">
        <v>356</v>
      </c>
      <c r="H17" s="97">
        <v>3</v>
      </c>
      <c r="I17" s="97" t="s">
        <v>235</v>
      </c>
      <c r="J17" s="96">
        <v>7.06</v>
      </c>
      <c r="K17" s="285" t="s">
        <v>309</v>
      </c>
      <c r="L17" s="285" t="s">
        <v>108</v>
      </c>
      <c r="M17" s="92"/>
      <c r="O17" s="1">
        <f t="shared" si="1"/>
        <v>15.08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57">
        <f t="shared" si="0"/>
        <v>11</v>
      </c>
      <c r="B18" s="58">
        <v>2</v>
      </c>
      <c r="C18" s="58" t="s">
        <v>14</v>
      </c>
      <c r="D18" s="392">
        <v>1511</v>
      </c>
      <c r="E18" s="70" t="s">
        <v>185</v>
      </c>
      <c r="F18" s="71" t="s">
        <v>357</v>
      </c>
      <c r="G18" s="138" t="s">
        <v>358</v>
      </c>
      <c r="H18" s="73">
        <v>3</v>
      </c>
      <c r="I18" s="73" t="s">
        <v>26</v>
      </c>
      <c r="J18" s="70">
        <v>7.26</v>
      </c>
      <c r="K18" s="289" t="s">
        <v>27</v>
      </c>
      <c r="L18" s="277" t="s">
        <v>232</v>
      </c>
      <c r="M18" s="74"/>
      <c r="O18" s="1">
        <f t="shared" si="1"/>
        <v>15.11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8">
        <f t="shared" si="0"/>
        <v>12</v>
      </c>
      <c r="B19" s="39">
        <v>2</v>
      </c>
      <c r="C19" s="39" t="s">
        <v>14</v>
      </c>
      <c r="D19" s="388">
        <v>1519</v>
      </c>
      <c r="E19" s="40">
        <v>1.9</v>
      </c>
      <c r="F19" s="41" t="s">
        <v>376</v>
      </c>
      <c r="G19" s="41" t="s">
        <v>359</v>
      </c>
      <c r="H19" s="42">
        <v>3</v>
      </c>
      <c r="I19" s="43" t="s">
        <v>235</v>
      </c>
      <c r="J19" s="40" t="s">
        <v>471</v>
      </c>
      <c r="K19" s="278" t="s">
        <v>236</v>
      </c>
      <c r="L19" s="274" t="s">
        <v>160</v>
      </c>
      <c r="M19" s="44"/>
      <c r="O19" s="1">
        <f t="shared" si="1"/>
        <v>15.19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8">
        <f t="shared" si="0"/>
        <v>13</v>
      </c>
      <c r="B20" s="39">
        <v>2</v>
      </c>
      <c r="C20" s="39" t="s">
        <v>14</v>
      </c>
      <c r="D20" s="388">
        <v>1520</v>
      </c>
      <c r="E20" s="40" t="s">
        <v>183</v>
      </c>
      <c r="F20" s="41" t="s">
        <v>131</v>
      </c>
      <c r="G20" s="41" t="s">
        <v>132</v>
      </c>
      <c r="H20" s="42">
        <v>3</v>
      </c>
      <c r="I20" s="43" t="s">
        <v>40</v>
      </c>
      <c r="J20" s="40">
        <v>6.14</v>
      </c>
      <c r="K20" s="75" t="s">
        <v>238</v>
      </c>
      <c r="L20" s="75" t="s">
        <v>39</v>
      </c>
      <c r="M20" s="44"/>
      <c r="O20" s="1">
        <f t="shared" si="1"/>
        <v>15.2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38">
        <f t="shared" si="0"/>
        <v>14</v>
      </c>
      <c r="B21" s="39">
        <v>2</v>
      </c>
      <c r="C21" s="39" t="s">
        <v>14</v>
      </c>
      <c r="D21" s="394">
        <v>1526</v>
      </c>
      <c r="E21" s="89">
        <v>0.5</v>
      </c>
      <c r="F21" s="39" t="s">
        <v>360</v>
      </c>
      <c r="G21" s="39" t="s">
        <v>361</v>
      </c>
      <c r="H21" s="90">
        <v>3</v>
      </c>
      <c r="I21" s="90" t="s">
        <v>26</v>
      </c>
      <c r="J21" s="89">
        <v>7.15</v>
      </c>
      <c r="K21" s="283" t="s">
        <v>291</v>
      </c>
      <c r="L21" s="283" t="s">
        <v>232</v>
      </c>
      <c r="M21" s="91"/>
      <c r="O21" s="1">
        <f t="shared" si="1"/>
        <v>15.26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50">
        <f t="shared" si="0"/>
        <v>15</v>
      </c>
      <c r="B22" s="51">
        <v>2</v>
      </c>
      <c r="C22" s="51" t="s">
        <v>14</v>
      </c>
      <c r="D22" s="389">
        <v>1528</v>
      </c>
      <c r="E22" s="52">
        <v>1.9</v>
      </c>
      <c r="F22" s="53" t="s">
        <v>362</v>
      </c>
      <c r="G22" s="63" t="s">
        <v>363</v>
      </c>
      <c r="H22" s="55">
        <v>3</v>
      </c>
      <c r="I22" s="55" t="s">
        <v>26</v>
      </c>
      <c r="J22" s="52">
        <v>7.04</v>
      </c>
      <c r="K22" s="281" t="s">
        <v>32</v>
      </c>
      <c r="L22" s="275" t="s">
        <v>30</v>
      </c>
      <c r="M22" s="56"/>
      <c r="O22" s="1">
        <f t="shared" si="1"/>
        <v>15.28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57">
        <f t="shared" si="0"/>
        <v>15</v>
      </c>
      <c r="B23" s="58">
        <v>2</v>
      </c>
      <c r="C23" s="58" t="s">
        <v>14</v>
      </c>
      <c r="D23" s="390">
        <v>1528</v>
      </c>
      <c r="E23" s="59">
        <v>0.2</v>
      </c>
      <c r="F23" s="58" t="s">
        <v>364</v>
      </c>
      <c r="G23" s="58" t="s">
        <v>102</v>
      </c>
      <c r="H23" s="60">
        <v>2</v>
      </c>
      <c r="I23" s="60" t="s">
        <v>26</v>
      </c>
      <c r="J23" s="59">
        <v>7.04</v>
      </c>
      <c r="K23" s="139" t="s">
        <v>31</v>
      </c>
      <c r="L23" s="139" t="s">
        <v>29</v>
      </c>
      <c r="M23" s="61"/>
      <c r="O23" s="1">
        <f t="shared" si="1"/>
        <v>15.28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8">
        <f t="shared" si="0"/>
        <v>15</v>
      </c>
      <c r="B24" s="39">
        <v>2</v>
      </c>
      <c r="C24" s="39" t="s">
        <v>14</v>
      </c>
      <c r="D24" s="394">
        <v>1528</v>
      </c>
      <c r="E24" s="89">
        <v>1.5</v>
      </c>
      <c r="F24" s="39" t="s">
        <v>373</v>
      </c>
      <c r="G24" s="39" t="s">
        <v>283</v>
      </c>
      <c r="H24" s="90">
        <v>2</v>
      </c>
      <c r="I24" s="90" t="s">
        <v>235</v>
      </c>
      <c r="J24" s="89">
        <v>9.23</v>
      </c>
      <c r="K24" s="283" t="s">
        <v>365</v>
      </c>
      <c r="L24" s="283" t="s">
        <v>160</v>
      </c>
      <c r="M24" s="91"/>
      <c r="O24" s="1">
        <f t="shared" si="1"/>
        <v>15.28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8">
        <f t="shared" si="0"/>
        <v>18</v>
      </c>
      <c r="B25" s="39">
        <v>2</v>
      </c>
      <c r="C25" s="39" t="s">
        <v>14</v>
      </c>
      <c r="D25" s="388">
        <v>1530</v>
      </c>
      <c r="E25" s="40">
        <v>1.7</v>
      </c>
      <c r="F25" s="41" t="s">
        <v>366</v>
      </c>
      <c r="G25" s="47" t="s">
        <v>286</v>
      </c>
      <c r="H25" s="42">
        <v>3</v>
      </c>
      <c r="I25" s="43" t="s">
        <v>247</v>
      </c>
      <c r="J25" s="40">
        <v>7.12</v>
      </c>
      <c r="K25" s="75" t="s">
        <v>256</v>
      </c>
      <c r="L25" s="75" t="s">
        <v>257</v>
      </c>
      <c r="M25" s="44"/>
      <c r="O25" s="1">
        <f t="shared" si="1"/>
        <v>15.3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38">
        <f t="shared" si="0"/>
        <v>19</v>
      </c>
      <c r="B26" s="39">
        <v>2</v>
      </c>
      <c r="C26" s="39" t="s">
        <v>14</v>
      </c>
      <c r="D26" s="388">
        <v>1538</v>
      </c>
      <c r="E26" s="40">
        <v>0.2</v>
      </c>
      <c r="F26" s="41" t="s">
        <v>367</v>
      </c>
      <c r="G26" s="62" t="s">
        <v>368</v>
      </c>
      <c r="H26" s="43">
        <v>3</v>
      </c>
      <c r="I26" s="43" t="s">
        <v>26</v>
      </c>
      <c r="J26" s="40">
        <v>7.04</v>
      </c>
      <c r="K26" s="280" t="s">
        <v>31</v>
      </c>
      <c r="L26" s="75" t="s">
        <v>29</v>
      </c>
      <c r="M26" s="44"/>
      <c r="O26" s="1">
        <f t="shared" si="1"/>
        <v>15.38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 thickBot="1">
      <c r="A27" s="76">
        <f t="shared" si="0"/>
        <v>19</v>
      </c>
      <c r="B27" s="77">
        <v>2</v>
      </c>
      <c r="C27" s="77" t="s">
        <v>14</v>
      </c>
      <c r="D27" s="393">
        <v>1538</v>
      </c>
      <c r="E27" s="78">
        <v>0.7</v>
      </c>
      <c r="F27" s="79" t="s">
        <v>369</v>
      </c>
      <c r="G27" s="79" t="s">
        <v>370</v>
      </c>
      <c r="H27" s="80">
        <v>3</v>
      </c>
      <c r="I27" s="81" t="s">
        <v>247</v>
      </c>
      <c r="J27" s="78">
        <v>7.12</v>
      </c>
      <c r="K27" s="290" t="s">
        <v>256</v>
      </c>
      <c r="L27" s="291" t="s">
        <v>257</v>
      </c>
      <c r="M27" s="82"/>
      <c r="O27" s="1">
        <f t="shared" si="1"/>
        <v>15.38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13" ht="13.5">
      <c r="A28" s="99"/>
      <c r="B28" s="99"/>
      <c r="C28" s="99"/>
      <c r="D28" s="99"/>
      <c r="E28" s="99"/>
      <c r="F28" s="99"/>
      <c r="G28" s="99"/>
      <c r="H28" s="100"/>
      <c r="I28" s="100"/>
      <c r="J28" s="99"/>
      <c r="K28" s="99"/>
      <c r="L28" s="99"/>
      <c r="M28" s="99"/>
    </row>
  </sheetData>
  <sheetProtection/>
  <mergeCells count="12">
    <mergeCell ref="L3:M3"/>
    <mergeCell ref="D5:E5"/>
    <mergeCell ref="G5:H5"/>
    <mergeCell ref="I5:J5"/>
    <mergeCell ref="L5:M5"/>
    <mergeCell ref="G4:H4"/>
    <mergeCell ref="I4:J4"/>
    <mergeCell ref="L4:M4"/>
    <mergeCell ref="A1:I1"/>
    <mergeCell ref="D3:E3"/>
    <mergeCell ref="G3:H3"/>
    <mergeCell ref="I3:J3"/>
  </mergeCells>
  <printOptions/>
  <pageMargins left="0.7874015748031497" right="0.7874015748031497" top="0.984251968503937" bottom="0.1968503937007874" header="0.5118110236220472" footer="0.1968503937007874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SheetLayoutView="100" zoomScalePageLayoutView="0" workbookViewId="0" topLeftCell="A1">
      <selection activeCell="F7" sqref="F7:F26"/>
    </sheetView>
  </sheetViews>
  <sheetFormatPr defaultColWidth="8.88671875" defaultRowHeight="15"/>
  <cols>
    <col min="1" max="1" width="3.77734375" style="174" customWidth="1"/>
    <col min="2" max="2" width="0.671875" style="174" hidden="1" customWidth="1"/>
    <col min="3" max="3" width="1.5625" style="174" hidden="1" customWidth="1"/>
    <col min="4" max="4" width="2.88671875" style="174" hidden="1" customWidth="1"/>
    <col min="5" max="5" width="2.6640625" style="174" hidden="1" customWidth="1"/>
    <col min="6" max="6" width="7.10546875" style="174" customWidth="1"/>
    <col min="7" max="7" width="7.99609375" style="174" customWidth="1"/>
    <col min="8" max="8" width="4.6640625" style="175" bestFit="1" customWidth="1"/>
    <col min="9" max="9" width="6.3359375" style="174" customWidth="1"/>
    <col min="10" max="10" width="4.6640625" style="142" bestFit="1" customWidth="1"/>
    <col min="11" max="11" width="6.3359375" style="174" bestFit="1" customWidth="1"/>
    <col min="12" max="12" width="4.6640625" style="142" bestFit="1" customWidth="1"/>
    <col min="13" max="13" width="6.3359375" style="174" bestFit="1" customWidth="1"/>
    <col min="14" max="14" width="4.6640625" style="142" bestFit="1" customWidth="1"/>
    <col min="15" max="15" width="6.3359375" style="174" customWidth="1"/>
    <col min="16" max="16" width="4.6640625" style="142" bestFit="1" customWidth="1"/>
    <col min="17" max="17" width="5.21484375" style="143" bestFit="1" customWidth="1"/>
    <col min="18" max="18" width="13.77734375" style="174" customWidth="1"/>
    <col min="19" max="19" width="6.5546875" style="174" bestFit="1" customWidth="1"/>
    <col min="20" max="20" width="4.6640625" style="174" bestFit="1" customWidth="1"/>
    <col min="21" max="21" width="3.99609375" style="4" customWidth="1"/>
    <col min="22" max="16384" width="8.88671875" style="4" customWidth="1"/>
  </cols>
  <sheetData>
    <row r="1" spans="1:20" ht="13.5">
      <c r="A1" s="356" t="s">
        <v>586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140"/>
      <c r="S1" s="140"/>
      <c r="T1" s="140"/>
    </row>
    <row r="2" spans="1:20" ht="14.25" thickBot="1">
      <c r="A2" s="140"/>
      <c r="B2" s="140"/>
      <c r="C2" s="140"/>
      <c r="D2" s="140"/>
      <c r="E2" s="140"/>
      <c r="F2" s="141"/>
      <c r="G2" s="140"/>
      <c r="H2" s="142"/>
      <c r="I2" s="140"/>
      <c r="K2" s="140"/>
      <c r="M2" s="140"/>
      <c r="O2" s="140"/>
      <c r="R2" s="140"/>
      <c r="S2" s="140"/>
      <c r="T2" s="140"/>
    </row>
    <row r="3" spans="1:20" ht="15.75" customHeight="1">
      <c r="A3" s="140"/>
      <c r="B3" s="140"/>
      <c r="C3" s="140"/>
      <c r="D3" s="140"/>
      <c r="E3" s="140"/>
      <c r="F3" s="381" t="s">
        <v>203</v>
      </c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3"/>
      <c r="S3" s="140"/>
      <c r="T3" s="140"/>
    </row>
    <row r="4" spans="1:20" ht="15.75" customHeight="1" thickBot="1">
      <c r="A4" s="140"/>
      <c r="B4" s="140"/>
      <c r="C4" s="140"/>
      <c r="D4" s="140"/>
      <c r="E4" s="140"/>
      <c r="F4" s="384" t="s">
        <v>204</v>
      </c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6"/>
      <c r="S4" s="140"/>
      <c r="T4" s="140"/>
    </row>
    <row r="5" spans="1:20" ht="14.25" thickBot="1">
      <c r="A5" s="140"/>
      <c r="B5" s="140"/>
      <c r="C5" s="140"/>
      <c r="D5" s="140"/>
      <c r="E5" s="140"/>
      <c r="F5" s="141"/>
      <c r="G5" s="144"/>
      <c r="H5" s="145"/>
      <c r="I5" s="140"/>
      <c r="K5" s="140"/>
      <c r="M5" s="144"/>
      <c r="O5" s="140"/>
      <c r="R5" s="140"/>
      <c r="S5" s="140"/>
      <c r="T5" s="140"/>
    </row>
    <row r="6" spans="1:20" s="6" customFormat="1" ht="14.25" thickBot="1">
      <c r="A6" s="146" t="s">
        <v>5</v>
      </c>
      <c r="B6" s="147" t="s">
        <v>6</v>
      </c>
      <c r="C6" s="147" t="s">
        <v>7</v>
      </c>
      <c r="D6" s="147"/>
      <c r="E6" s="147"/>
      <c r="F6" s="147" t="s">
        <v>197</v>
      </c>
      <c r="G6" s="147" t="s">
        <v>41</v>
      </c>
      <c r="H6" s="147" t="s">
        <v>18</v>
      </c>
      <c r="I6" s="147" t="s">
        <v>198</v>
      </c>
      <c r="J6" s="147" t="s">
        <v>42</v>
      </c>
      <c r="K6" s="147" t="s">
        <v>94</v>
      </c>
      <c r="L6" s="147" t="s">
        <v>42</v>
      </c>
      <c r="M6" s="147" t="s">
        <v>95</v>
      </c>
      <c r="N6" s="147" t="s">
        <v>42</v>
      </c>
      <c r="O6" s="147" t="s">
        <v>96</v>
      </c>
      <c r="P6" s="147" t="s">
        <v>42</v>
      </c>
      <c r="Q6" s="148" t="s">
        <v>20</v>
      </c>
      <c r="R6" s="147" t="s">
        <v>43</v>
      </c>
      <c r="S6" s="147" t="s">
        <v>21</v>
      </c>
      <c r="T6" s="149" t="s">
        <v>22</v>
      </c>
    </row>
    <row r="7" spans="1:20" ht="13.5">
      <c r="A7" s="150">
        <f aca="true" t="shared" si="0" ref="A7:A26">RANK(F7,$F$7:$F$70,1)</f>
        <v>1</v>
      </c>
      <c r="B7" s="151"/>
      <c r="C7" s="151"/>
      <c r="D7" s="152"/>
      <c r="E7" s="151"/>
      <c r="F7" s="404">
        <v>4921</v>
      </c>
      <c r="G7" s="292" t="s">
        <v>99</v>
      </c>
      <c r="H7" s="293" t="s">
        <v>40</v>
      </c>
      <c r="I7" s="294" t="s">
        <v>384</v>
      </c>
      <c r="J7" s="295">
        <v>2</v>
      </c>
      <c r="K7" s="294" t="s">
        <v>385</v>
      </c>
      <c r="L7" s="295">
        <v>3</v>
      </c>
      <c r="M7" s="294" t="s">
        <v>386</v>
      </c>
      <c r="N7" s="295">
        <v>3</v>
      </c>
      <c r="O7" s="294" t="s">
        <v>387</v>
      </c>
      <c r="P7" s="295">
        <v>3</v>
      </c>
      <c r="Q7" s="296">
        <v>7.22</v>
      </c>
      <c r="R7" s="297" t="s">
        <v>284</v>
      </c>
      <c r="S7" s="297" t="s">
        <v>39</v>
      </c>
      <c r="T7" s="298"/>
    </row>
    <row r="8" spans="1:20" ht="13.5">
      <c r="A8" s="153">
        <f t="shared" si="0"/>
        <v>2</v>
      </c>
      <c r="B8" s="154"/>
      <c r="C8" s="154"/>
      <c r="D8" s="155"/>
      <c r="E8" s="154"/>
      <c r="F8" s="405">
        <v>4947</v>
      </c>
      <c r="G8" s="299" t="s">
        <v>97</v>
      </c>
      <c r="H8" s="300" t="s">
        <v>388</v>
      </c>
      <c r="I8" s="299" t="s">
        <v>202</v>
      </c>
      <c r="J8" s="300">
        <v>3</v>
      </c>
      <c r="K8" s="299" t="s">
        <v>201</v>
      </c>
      <c r="L8" s="300">
        <v>3</v>
      </c>
      <c r="M8" s="299" t="s">
        <v>199</v>
      </c>
      <c r="N8" s="300">
        <v>3</v>
      </c>
      <c r="O8" s="299" t="s">
        <v>200</v>
      </c>
      <c r="P8" s="300">
        <v>3</v>
      </c>
      <c r="Q8" s="301">
        <v>8.19</v>
      </c>
      <c r="R8" s="299" t="s">
        <v>389</v>
      </c>
      <c r="S8" s="299" t="s">
        <v>390</v>
      </c>
      <c r="T8" s="302"/>
    </row>
    <row r="9" spans="1:20" ht="13.5">
      <c r="A9" s="153">
        <f t="shared" si="0"/>
        <v>3</v>
      </c>
      <c r="B9" s="154"/>
      <c r="C9" s="154"/>
      <c r="D9" s="155"/>
      <c r="E9" s="154"/>
      <c r="F9" s="406">
        <v>4954</v>
      </c>
      <c r="G9" s="299" t="s">
        <v>85</v>
      </c>
      <c r="H9" s="300" t="s">
        <v>26</v>
      </c>
      <c r="I9" s="299" t="s">
        <v>392</v>
      </c>
      <c r="J9" s="300">
        <v>1</v>
      </c>
      <c r="K9" s="299" t="s">
        <v>163</v>
      </c>
      <c r="L9" s="300" t="s">
        <v>92</v>
      </c>
      <c r="M9" s="299" t="s">
        <v>86</v>
      </c>
      <c r="N9" s="300" t="s">
        <v>92</v>
      </c>
      <c r="O9" s="299" t="s">
        <v>164</v>
      </c>
      <c r="P9" s="300" t="s">
        <v>92</v>
      </c>
      <c r="Q9" s="301" t="s">
        <v>591</v>
      </c>
      <c r="R9" s="299" t="s">
        <v>271</v>
      </c>
      <c r="S9" s="299" t="s">
        <v>232</v>
      </c>
      <c r="T9" s="302"/>
    </row>
    <row r="10" spans="1:20" s="7" customFormat="1" ht="13.5">
      <c r="A10" s="153">
        <f t="shared" si="0"/>
        <v>4</v>
      </c>
      <c r="B10" s="154" t="e">
        <f>RANK(#REF!,#REF!,1)</f>
        <v>#REF!</v>
      </c>
      <c r="C10" s="154" t="s">
        <v>44</v>
      </c>
      <c r="D10" s="155"/>
      <c r="E10" s="154"/>
      <c r="F10" s="405">
        <v>4980</v>
      </c>
      <c r="G10" s="299" t="s">
        <v>85</v>
      </c>
      <c r="H10" s="300" t="s">
        <v>26</v>
      </c>
      <c r="I10" s="299" t="s">
        <v>391</v>
      </c>
      <c r="J10" s="300">
        <v>3</v>
      </c>
      <c r="K10" s="299" t="s">
        <v>163</v>
      </c>
      <c r="L10" s="300" t="s">
        <v>92</v>
      </c>
      <c r="M10" s="299" t="s">
        <v>93</v>
      </c>
      <c r="N10" s="300" t="s">
        <v>92</v>
      </c>
      <c r="O10" s="299" t="s">
        <v>164</v>
      </c>
      <c r="P10" s="300" t="s">
        <v>92</v>
      </c>
      <c r="Q10" s="301">
        <v>7.26</v>
      </c>
      <c r="R10" s="299" t="s">
        <v>27</v>
      </c>
      <c r="S10" s="299" t="s">
        <v>232</v>
      </c>
      <c r="T10" s="302"/>
    </row>
    <row r="11" spans="1:20" ht="13.5">
      <c r="A11" s="156">
        <f t="shared" si="0"/>
        <v>5</v>
      </c>
      <c r="B11" s="157"/>
      <c r="C11" s="157"/>
      <c r="D11" s="158"/>
      <c r="E11" s="157"/>
      <c r="F11" s="407">
        <v>5002</v>
      </c>
      <c r="G11" s="303" t="s">
        <v>99</v>
      </c>
      <c r="H11" s="304" t="s">
        <v>40</v>
      </c>
      <c r="I11" s="303" t="s">
        <v>393</v>
      </c>
      <c r="J11" s="304">
        <v>3</v>
      </c>
      <c r="K11" s="303" t="s">
        <v>385</v>
      </c>
      <c r="L11" s="304">
        <v>3</v>
      </c>
      <c r="M11" s="303" t="s">
        <v>386</v>
      </c>
      <c r="N11" s="304">
        <v>3</v>
      </c>
      <c r="O11" s="303" t="s">
        <v>387</v>
      </c>
      <c r="P11" s="304">
        <v>3</v>
      </c>
      <c r="Q11" s="305">
        <v>8.27</v>
      </c>
      <c r="R11" s="303" t="s">
        <v>158</v>
      </c>
      <c r="S11" s="303" t="s">
        <v>39</v>
      </c>
      <c r="T11" s="306"/>
    </row>
    <row r="12" spans="1:20" ht="13.5">
      <c r="A12" s="159">
        <f t="shared" si="0"/>
        <v>6</v>
      </c>
      <c r="B12" s="160"/>
      <c r="C12" s="160"/>
      <c r="D12" s="161"/>
      <c r="E12" s="160"/>
      <c r="F12" s="408">
        <v>5003</v>
      </c>
      <c r="G12" s="307" t="s">
        <v>283</v>
      </c>
      <c r="H12" s="308" t="s">
        <v>235</v>
      </c>
      <c r="I12" s="307" t="s">
        <v>394</v>
      </c>
      <c r="J12" s="308">
        <v>3</v>
      </c>
      <c r="K12" s="307" t="s">
        <v>395</v>
      </c>
      <c r="L12" s="308">
        <v>2</v>
      </c>
      <c r="M12" s="307" t="s">
        <v>396</v>
      </c>
      <c r="N12" s="308">
        <v>2</v>
      </c>
      <c r="O12" s="307" t="s">
        <v>397</v>
      </c>
      <c r="P12" s="308">
        <v>3</v>
      </c>
      <c r="Q12" s="309">
        <v>8.19</v>
      </c>
      <c r="R12" s="307" t="s">
        <v>109</v>
      </c>
      <c r="S12" s="307" t="s">
        <v>272</v>
      </c>
      <c r="T12" s="310"/>
    </row>
    <row r="13" spans="1:20" s="7" customFormat="1" ht="13.5">
      <c r="A13" s="153">
        <f t="shared" si="0"/>
        <v>7</v>
      </c>
      <c r="B13" s="154" t="e">
        <f>RANK(#REF!,#REF!,1)</f>
        <v>#REF!</v>
      </c>
      <c r="C13" s="154" t="s">
        <v>44</v>
      </c>
      <c r="D13" s="155"/>
      <c r="E13" s="154"/>
      <c r="F13" s="405">
        <v>5015</v>
      </c>
      <c r="G13" s="299" t="s">
        <v>370</v>
      </c>
      <c r="H13" s="311" t="s">
        <v>247</v>
      </c>
      <c r="I13" s="312" t="s">
        <v>398</v>
      </c>
      <c r="J13" s="300">
        <v>2</v>
      </c>
      <c r="K13" s="312" t="s">
        <v>399</v>
      </c>
      <c r="L13" s="300">
        <v>2</v>
      </c>
      <c r="M13" s="312" t="s">
        <v>400</v>
      </c>
      <c r="N13" s="300">
        <v>3</v>
      </c>
      <c r="O13" s="312" t="s">
        <v>401</v>
      </c>
      <c r="P13" s="300">
        <v>3</v>
      </c>
      <c r="Q13" s="301">
        <v>6.28</v>
      </c>
      <c r="R13" s="313" t="s">
        <v>278</v>
      </c>
      <c r="S13" s="313" t="s">
        <v>279</v>
      </c>
      <c r="T13" s="302"/>
    </row>
    <row r="14" spans="1:20" s="7" customFormat="1" ht="13.5">
      <c r="A14" s="153">
        <f t="shared" si="0"/>
        <v>8</v>
      </c>
      <c r="B14" s="154" t="e">
        <f>RANK(#REF!,#REF!,1)</f>
        <v>#REF!</v>
      </c>
      <c r="C14" s="154" t="s">
        <v>44</v>
      </c>
      <c r="D14" s="155"/>
      <c r="E14" s="154"/>
      <c r="F14" s="405">
        <v>5023</v>
      </c>
      <c r="G14" s="299" t="s">
        <v>283</v>
      </c>
      <c r="H14" s="300" t="s">
        <v>235</v>
      </c>
      <c r="I14" s="299" t="s">
        <v>394</v>
      </c>
      <c r="J14" s="300">
        <v>3</v>
      </c>
      <c r="K14" s="299" t="s">
        <v>395</v>
      </c>
      <c r="L14" s="300">
        <v>2</v>
      </c>
      <c r="M14" s="299" t="s">
        <v>402</v>
      </c>
      <c r="N14" s="300">
        <v>3</v>
      </c>
      <c r="O14" s="299" t="s">
        <v>397</v>
      </c>
      <c r="P14" s="300">
        <v>3</v>
      </c>
      <c r="Q14" s="301">
        <v>7.06</v>
      </c>
      <c r="R14" s="299" t="s">
        <v>309</v>
      </c>
      <c r="S14" s="299" t="s">
        <v>108</v>
      </c>
      <c r="T14" s="302"/>
    </row>
    <row r="15" spans="1:20" s="7" customFormat="1" ht="13.5">
      <c r="A15" s="153">
        <f t="shared" si="0"/>
        <v>9</v>
      </c>
      <c r="B15" s="154" t="e">
        <f>RANK(#REF!,#REF!,1)</f>
        <v>#REF!</v>
      </c>
      <c r="C15" s="154" t="s">
        <v>44</v>
      </c>
      <c r="D15" s="155"/>
      <c r="E15" s="154"/>
      <c r="F15" s="405">
        <v>5035</v>
      </c>
      <c r="G15" s="299" t="s">
        <v>101</v>
      </c>
      <c r="H15" s="300" t="s">
        <v>26</v>
      </c>
      <c r="I15" s="299" t="s">
        <v>403</v>
      </c>
      <c r="J15" s="300">
        <v>3</v>
      </c>
      <c r="K15" s="299" t="s">
        <v>167</v>
      </c>
      <c r="L15" s="300" t="s">
        <v>92</v>
      </c>
      <c r="M15" s="299" t="s">
        <v>88</v>
      </c>
      <c r="N15" s="300" t="s">
        <v>87</v>
      </c>
      <c r="O15" s="299" t="s">
        <v>166</v>
      </c>
      <c r="P15" s="300" t="s">
        <v>92</v>
      </c>
      <c r="Q15" s="301">
        <v>8.05</v>
      </c>
      <c r="R15" s="299" t="s">
        <v>275</v>
      </c>
      <c r="S15" s="299" t="s">
        <v>484</v>
      </c>
      <c r="T15" s="302"/>
    </row>
    <row r="16" spans="1:20" ht="13.5">
      <c r="A16" s="162">
        <f t="shared" si="0"/>
        <v>10</v>
      </c>
      <c r="B16" s="163"/>
      <c r="C16" s="163"/>
      <c r="D16" s="164"/>
      <c r="E16" s="163"/>
      <c r="F16" s="409">
        <v>5044</v>
      </c>
      <c r="G16" s="314" t="s">
        <v>404</v>
      </c>
      <c r="H16" s="315" t="s">
        <v>247</v>
      </c>
      <c r="I16" s="314" t="s">
        <v>405</v>
      </c>
      <c r="J16" s="315">
        <v>2</v>
      </c>
      <c r="K16" s="314" t="s">
        <v>406</v>
      </c>
      <c r="L16" s="315">
        <v>2</v>
      </c>
      <c r="M16" s="314" t="s">
        <v>407</v>
      </c>
      <c r="N16" s="315">
        <v>1</v>
      </c>
      <c r="O16" s="314" t="s">
        <v>90</v>
      </c>
      <c r="P16" s="315">
        <v>1</v>
      </c>
      <c r="Q16" s="316">
        <v>10.18</v>
      </c>
      <c r="R16" s="314" t="s">
        <v>316</v>
      </c>
      <c r="S16" s="314" t="s">
        <v>317</v>
      </c>
      <c r="T16" s="317"/>
    </row>
    <row r="17" spans="1:20" s="7" customFormat="1" ht="13.5">
      <c r="A17" s="150">
        <f t="shared" si="0"/>
        <v>11</v>
      </c>
      <c r="B17" s="165" t="e">
        <f>RANK(#REF!,#REF!,1)</f>
        <v>#REF!</v>
      </c>
      <c r="C17" s="165" t="s">
        <v>44</v>
      </c>
      <c r="D17" s="166"/>
      <c r="E17" s="165"/>
      <c r="F17" s="410">
        <v>5050</v>
      </c>
      <c r="G17" s="318" t="s">
        <v>408</v>
      </c>
      <c r="H17" s="319" t="s">
        <v>26</v>
      </c>
      <c r="I17" s="318" t="s">
        <v>409</v>
      </c>
      <c r="J17" s="319">
        <v>2</v>
      </c>
      <c r="K17" s="318" t="s">
        <v>165</v>
      </c>
      <c r="L17" s="319" t="s">
        <v>87</v>
      </c>
      <c r="M17" s="318" t="s">
        <v>88</v>
      </c>
      <c r="N17" s="319" t="s">
        <v>87</v>
      </c>
      <c r="O17" s="318" t="s">
        <v>168</v>
      </c>
      <c r="P17" s="319" t="s">
        <v>89</v>
      </c>
      <c r="Q17" s="320">
        <v>7.15</v>
      </c>
      <c r="R17" s="318" t="s">
        <v>291</v>
      </c>
      <c r="S17" s="318" t="s">
        <v>232</v>
      </c>
      <c r="T17" s="298"/>
    </row>
    <row r="18" spans="1:20" s="7" customFormat="1" ht="13.5">
      <c r="A18" s="153">
        <f t="shared" si="0"/>
        <v>12</v>
      </c>
      <c r="B18" s="154" t="e">
        <f>RANK(#REF!,#REF!,1)</f>
        <v>#REF!</v>
      </c>
      <c r="C18" s="154" t="s">
        <v>44</v>
      </c>
      <c r="D18" s="155"/>
      <c r="E18" s="154"/>
      <c r="F18" s="405">
        <v>5055</v>
      </c>
      <c r="G18" s="299" t="s">
        <v>234</v>
      </c>
      <c r="H18" s="300" t="s">
        <v>235</v>
      </c>
      <c r="I18" s="299" t="s">
        <v>395</v>
      </c>
      <c r="J18" s="300">
        <v>2</v>
      </c>
      <c r="K18" s="299" t="s">
        <v>410</v>
      </c>
      <c r="L18" s="300">
        <v>3</v>
      </c>
      <c r="M18" s="299" t="s">
        <v>411</v>
      </c>
      <c r="N18" s="300">
        <v>2</v>
      </c>
      <c r="O18" s="299" t="s">
        <v>412</v>
      </c>
      <c r="P18" s="300">
        <v>2</v>
      </c>
      <c r="Q18" s="301">
        <v>7.06</v>
      </c>
      <c r="R18" s="299" t="s">
        <v>309</v>
      </c>
      <c r="S18" s="299" t="s">
        <v>108</v>
      </c>
      <c r="T18" s="302"/>
    </row>
    <row r="19" spans="1:20" s="7" customFormat="1" ht="13.5">
      <c r="A19" s="153">
        <f t="shared" si="0"/>
        <v>13</v>
      </c>
      <c r="B19" s="154" t="e">
        <f>RANK(#REF!,#REF!,1)</f>
        <v>#REF!</v>
      </c>
      <c r="C19" s="154" t="s">
        <v>44</v>
      </c>
      <c r="D19" s="155"/>
      <c r="E19" s="154"/>
      <c r="F19" s="405">
        <v>5062</v>
      </c>
      <c r="G19" s="299" t="s">
        <v>128</v>
      </c>
      <c r="H19" s="300" t="s">
        <v>40</v>
      </c>
      <c r="I19" s="299" t="s">
        <v>413</v>
      </c>
      <c r="J19" s="300">
        <v>3</v>
      </c>
      <c r="K19" s="299" t="s">
        <v>414</v>
      </c>
      <c r="L19" s="300">
        <v>3</v>
      </c>
      <c r="M19" s="299" t="s">
        <v>415</v>
      </c>
      <c r="N19" s="300">
        <v>3</v>
      </c>
      <c r="O19" s="299" t="s">
        <v>416</v>
      </c>
      <c r="P19" s="300">
        <v>3</v>
      </c>
      <c r="Q19" s="301">
        <v>7.22</v>
      </c>
      <c r="R19" s="299" t="s">
        <v>284</v>
      </c>
      <c r="S19" s="299" t="s">
        <v>39</v>
      </c>
      <c r="T19" s="302"/>
    </row>
    <row r="20" spans="1:20" s="7" customFormat="1" ht="13.5">
      <c r="A20" s="153">
        <f t="shared" si="0"/>
        <v>14</v>
      </c>
      <c r="B20" s="154" t="e">
        <f>RANK(#REF!,#REF!,1)</f>
        <v>#REF!</v>
      </c>
      <c r="C20" s="154" t="s">
        <v>44</v>
      </c>
      <c r="D20" s="155"/>
      <c r="E20" s="154"/>
      <c r="F20" s="405">
        <v>5064</v>
      </c>
      <c r="G20" s="299" t="s">
        <v>417</v>
      </c>
      <c r="H20" s="300" t="s">
        <v>247</v>
      </c>
      <c r="I20" s="299" t="s">
        <v>418</v>
      </c>
      <c r="J20" s="300">
        <v>2</v>
      </c>
      <c r="K20" s="299" t="s">
        <v>419</v>
      </c>
      <c r="L20" s="300">
        <v>3</v>
      </c>
      <c r="M20" s="299" t="s">
        <v>420</v>
      </c>
      <c r="N20" s="300">
        <v>3</v>
      </c>
      <c r="O20" s="299" t="s">
        <v>421</v>
      </c>
      <c r="P20" s="300">
        <v>2</v>
      </c>
      <c r="Q20" s="301">
        <v>7.13</v>
      </c>
      <c r="R20" s="299" t="s">
        <v>256</v>
      </c>
      <c r="S20" s="299" t="s">
        <v>257</v>
      </c>
      <c r="T20" s="302"/>
    </row>
    <row r="21" spans="1:20" ht="13.5">
      <c r="A21" s="162">
        <f t="shared" si="0"/>
        <v>15</v>
      </c>
      <c r="B21" s="163"/>
      <c r="C21" s="163"/>
      <c r="D21" s="164"/>
      <c r="E21" s="163"/>
      <c r="F21" s="409">
        <v>5068</v>
      </c>
      <c r="G21" s="314" t="s">
        <v>134</v>
      </c>
      <c r="H21" s="315" t="s">
        <v>40</v>
      </c>
      <c r="I21" s="314" t="s">
        <v>422</v>
      </c>
      <c r="J21" s="315">
        <v>3</v>
      </c>
      <c r="K21" s="314" t="s">
        <v>423</v>
      </c>
      <c r="L21" s="315">
        <v>3</v>
      </c>
      <c r="M21" s="314" t="s">
        <v>424</v>
      </c>
      <c r="N21" s="315">
        <v>3</v>
      </c>
      <c r="O21" s="314" t="s">
        <v>425</v>
      </c>
      <c r="P21" s="315">
        <v>3</v>
      </c>
      <c r="Q21" s="316">
        <v>7.22</v>
      </c>
      <c r="R21" s="314" t="s">
        <v>284</v>
      </c>
      <c r="S21" s="314" t="s">
        <v>39</v>
      </c>
      <c r="T21" s="317"/>
    </row>
    <row r="22" spans="1:20" s="7" customFormat="1" ht="13.5">
      <c r="A22" s="150">
        <f t="shared" si="0"/>
        <v>16</v>
      </c>
      <c r="B22" s="165" t="e">
        <f>RANK(#REF!,#REF!,1)</f>
        <v>#REF!</v>
      </c>
      <c r="C22" s="165" t="s">
        <v>44</v>
      </c>
      <c r="D22" s="166"/>
      <c r="E22" s="165"/>
      <c r="F22" s="410">
        <v>5076</v>
      </c>
      <c r="G22" s="318" t="s">
        <v>283</v>
      </c>
      <c r="H22" s="319" t="s">
        <v>235</v>
      </c>
      <c r="I22" s="318" t="s">
        <v>402</v>
      </c>
      <c r="J22" s="319">
        <v>3</v>
      </c>
      <c r="K22" s="318" t="s">
        <v>395</v>
      </c>
      <c r="L22" s="319">
        <v>2</v>
      </c>
      <c r="M22" s="318" t="s">
        <v>426</v>
      </c>
      <c r="N22" s="319">
        <v>3</v>
      </c>
      <c r="O22" s="318" t="s">
        <v>397</v>
      </c>
      <c r="P22" s="319">
        <v>3</v>
      </c>
      <c r="Q22" s="320">
        <v>7.06</v>
      </c>
      <c r="R22" s="318" t="s">
        <v>309</v>
      </c>
      <c r="S22" s="318" t="s">
        <v>108</v>
      </c>
      <c r="T22" s="298"/>
    </row>
    <row r="23" spans="1:20" ht="13.5">
      <c r="A23" s="153">
        <f t="shared" si="0"/>
        <v>17</v>
      </c>
      <c r="B23" s="154"/>
      <c r="C23" s="154"/>
      <c r="D23" s="155"/>
      <c r="E23" s="154"/>
      <c r="F23" s="405">
        <v>5102</v>
      </c>
      <c r="G23" s="299" t="s">
        <v>107</v>
      </c>
      <c r="H23" s="300" t="s">
        <v>26</v>
      </c>
      <c r="I23" s="299" t="s">
        <v>427</v>
      </c>
      <c r="J23" s="300">
        <v>3</v>
      </c>
      <c r="K23" s="299" t="s">
        <v>428</v>
      </c>
      <c r="L23" s="300" t="s">
        <v>92</v>
      </c>
      <c r="M23" s="299" t="s">
        <v>167</v>
      </c>
      <c r="N23" s="300" t="s">
        <v>87</v>
      </c>
      <c r="O23" s="299" t="s">
        <v>429</v>
      </c>
      <c r="P23" s="300" t="s">
        <v>92</v>
      </c>
      <c r="Q23" s="301">
        <v>7.15</v>
      </c>
      <c r="R23" s="299" t="s">
        <v>291</v>
      </c>
      <c r="S23" s="299" t="s">
        <v>232</v>
      </c>
      <c r="T23" s="302"/>
    </row>
    <row r="24" spans="1:20" ht="13.5">
      <c r="A24" s="153">
        <f t="shared" si="0"/>
        <v>18</v>
      </c>
      <c r="B24" s="154"/>
      <c r="C24" s="154"/>
      <c r="D24" s="155"/>
      <c r="E24" s="154"/>
      <c r="F24" s="405">
        <v>5109</v>
      </c>
      <c r="G24" s="299" t="s">
        <v>140</v>
      </c>
      <c r="H24" s="311" t="s">
        <v>26</v>
      </c>
      <c r="I24" s="312" t="s">
        <v>430</v>
      </c>
      <c r="J24" s="300">
        <v>3</v>
      </c>
      <c r="K24" s="312" t="s">
        <v>431</v>
      </c>
      <c r="L24" s="300" t="s">
        <v>92</v>
      </c>
      <c r="M24" s="312" t="s">
        <v>163</v>
      </c>
      <c r="N24" s="300" t="s">
        <v>87</v>
      </c>
      <c r="O24" s="312" t="s">
        <v>432</v>
      </c>
      <c r="P24" s="300" t="s">
        <v>92</v>
      </c>
      <c r="Q24" s="301">
        <v>7.26</v>
      </c>
      <c r="R24" s="313" t="s">
        <v>27</v>
      </c>
      <c r="S24" s="313" t="s">
        <v>232</v>
      </c>
      <c r="T24" s="302"/>
    </row>
    <row r="25" spans="1:20" s="7" customFormat="1" ht="13.5">
      <c r="A25" s="153">
        <f t="shared" si="0"/>
        <v>19</v>
      </c>
      <c r="B25" s="154" t="e">
        <f>RANK(#REF!,#REF!,1)</f>
        <v>#REF!</v>
      </c>
      <c r="C25" s="154" t="s">
        <v>44</v>
      </c>
      <c r="D25" s="155"/>
      <c r="E25" s="154"/>
      <c r="F25" s="405">
        <v>5111</v>
      </c>
      <c r="G25" s="299" t="s">
        <v>145</v>
      </c>
      <c r="H25" s="300" t="s">
        <v>40</v>
      </c>
      <c r="I25" s="299" t="s">
        <v>433</v>
      </c>
      <c r="J25" s="300">
        <v>3</v>
      </c>
      <c r="K25" s="299" t="s">
        <v>434</v>
      </c>
      <c r="L25" s="300">
        <v>2</v>
      </c>
      <c r="M25" s="299" t="s">
        <v>435</v>
      </c>
      <c r="N25" s="300">
        <v>3</v>
      </c>
      <c r="O25" s="299" t="s">
        <v>436</v>
      </c>
      <c r="P25" s="300">
        <v>3</v>
      </c>
      <c r="Q25" s="301">
        <v>7.22</v>
      </c>
      <c r="R25" s="299" t="s">
        <v>284</v>
      </c>
      <c r="S25" s="299" t="s">
        <v>39</v>
      </c>
      <c r="T25" s="302"/>
    </row>
    <row r="26" spans="1:20" s="7" customFormat="1" ht="14.25" thickBot="1">
      <c r="A26" s="167">
        <f t="shared" si="0"/>
        <v>20</v>
      </c>
      <c r="B26" s="168" t="e">
        <f>RANK(#REF!,#REF!,1)</f>
        <v>#REF!</v>
      </c>
      <c r="C26" s="168" t="s">
        <v>44</v>
      </c>
      <c r="D26" s="169"/>
      <c r="E26" s="168"/>
      <c r="F26" s="411">
        <v>5115</v>
      </c>
      <c r="G26" s="321" t="s">
        <v>104</v>
      </c>
      <c r="H26" s="322" t="s">
        <v>40</v>
      </c>
      <c r="I26" s="321" t="s">
        <v>437</v>
      </c>
      <c r="J26" s="322">
        <v>2</v>
      </c>
      <c r="K26" s="321" t="s">
        <v>438</v>
      </c>
      <c r="L26" s="322">
        <v>3</v>
      </c>
      <c r="M26" s="321" t="s">
        <v>439</v>
      </c>
      <c r="N26" s="322">
        <v>3</v>
      </c>
      <c r="O26" s="321" t="s">
        <v>440</v>
      </c>
      <c r="P26" s="322">
        <v>2</v>
      </c>
      <c r="Q26" s="323">
        <v>7.22</v>
      </c>
      <c r="R26" s="321" t="s">
        <v>284</v>
      </c>
      <c r="S26" s="321" t="s">
        <v>39</v>
      </c>
      <c r="T26" s="324"/>
    </row>
    <row r="27" spans="1:20" ht="13.5">
      <c r="A27" s="170"/>
      <c r="B27" s="170"/>
      <c r="C27" s="170"/>
      <c r="D27" s="170"/>
      <c r="E27" s="170"/>
      <c r="F27" s="170"/>
      <c r="G27" s="170"/>
      <c r="H27" s="171"/>
      <c r="I27" s="170"/>
      <c r="J27" s="172"/>
      <c r="K27" s="170"/>
      <c r="L27" s="172"/>
      <c r="M27" s="170"/>
      <c r="N27" s="172"/>
      <c r="O27" s="170"/>
      <c r="P27" s="172"/>
      <c r="Q27" s="173"/>
      <c r="R27" s="170"/>
      <c r="S27" s="170"/>
      <c r="T27" s="170"/>
    </row>
  </sheetData>
  <sheetProtection/>
  <mergeCells count="3">
    <mergeCell ref="F3:R3"/>
    <mergeCell ref="F4:R4"/>
    <mergeCell ref="A1:Q1"/>
  </mergeCells>
  <printOptions/>
  <pageMargins left="0.7874015748031497" right="0.48" top="0.984251968503937" bottom="0.984251968503937" header="0.5118110236220472" footer="0.511811023622047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zoomScalePageLayoutView="0" workbookViewId="0" topLeftCell="A1">
      <selection activeCell="D7" sqref="D7:D27"/>
    </sheetView>
  </sheetViews>
  <sheetFormatPr defaultColWidth="8.88671875" defaultRowHeight="15"/>
  <cols>
    <col min="1" max="1" width="3.99609375" style="84" bestFit="1" customWidth="1"/>
    <col min="2" max="2" width="4.88671875" style="84" hidden="1" customWidth="1"/>
    <col min="3" max="3" width="6.6640625" style="84" hidden="1" customWidth="1"/>
    <col min="4" max="4" width="5.77734375" style="84" customWidth="1"/>
    <col min="5" max="5" width="4.88671875" style="84" hidden="1" customWidth="1"/>
    <col min="6" max="7" width="9.6640625" style="84" bestFit="1" customWidth="1"/>
    <col min="8" max="9" width="4.6640625" style="85" bestFit="1" customWidth="1"/>
    <col min="10" max="10" width="5.21484375" style="84" bestFit="1" customWidth="1"/>
    <col min="11" max="11" width="12.21484375" style="84" customWidth="1"/>
    <col min="12" max="12" width="6.5546875" style="84" bestFit="1" customWidth="1"/>
    <col min="13" max="13" width="4.6640625" style="84" bestFit="1" customWidth="1"/>
    <col min="14" max="16384" width="8.88671875" style="2" customWidth="1"/>
  </cols>
  <sheetData>
    <row r="1" spans="1:13" s="1" customFormat="1" ht="13.5">
      <c r="A1" s="356" t="s">
        <v>587</v>
      </c>
      <c r="B1" s="356"/>
      <c r="C1" s="356"/>
      <c r="D1" s="356"/>
      <c r="E1" s="356"/>
      <c r="F1" s="356"/>
      <c r="G1" s="356"/>
      <c r="H1" s="356"/>
      <c r="I1" s="356"/>
      <c r="J1" s="15"/>
      <c r="K1" s="16"/>
      <c r="L1" s="16"/>
      <c r="M1" s="16"/>
    </row>
    <row r="2" spans="1:256" s="1" customFormat="1" ht="14.25" thickBot="1">
      <c r="A2" s="16"/>
      <c r="B2" s="16"/>
      <c r="C2" s="17"/>
      <c r="D2" s="16"/>
      <c r="E2" s="16"/>
      <c r="F2" s="16"/>
      <c r="G2" s="16"/>
      <c r="H2" s="14"/>
      <c r="I2" s="14"/>
      <c r="J2" s="15"/>
      <c r="K2" s="16"/>
      <c r="L2" s="16"/>
      <c r="M2" s="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3"/>
      <c r="B3" s="13"/>
      <c r="C3" s="18"/>
      <c r="D3" s="357" t="s">
        <v>222</v>
      </c>
      <c r="E3" s="358"/>
      <c r="F3" s="19" t="s">
        <v>205</v>
      </c>
      <c r="G3" s="359" t="s">
        <v>69</v>
      </c>
      <c r="H3" s="359"/>
      <c r="I3" s="359" t="s">
        <v>70</v>
      </c>
      <c r="J3" s="359"/>
      <c r="K3" s="19" t="s">
        <v>206</v>
      </c>
      <c r="L3" s="359" t="s">
        <v>45</v>
      </c>
      <c r="M3" s="360"/>
    </row>
    <row r="4" spans="1:13" s="1" customFormat="1" ht="14.25" thickBot="1">
      <c r="A4" s="13"/>
      <c r="B4" s="13"/>
      <c r="C4" s="18"/>
      <c r="D4" s="374" t="s">
        <v>46</v>
      </c>
      <c r="E4" s="375"/>
      <c r="F4" s="87" t="s">
        <v>207</v>
      </c>
      <c r="G4" s="366" t="s">
        <v>69</v>
      </c>
      <c r="H4" s="366"/>
      <c r="I4" s="366" t="s">
        <v>70</v>
      </c>
      <c r="J4" s="366"/>
      <c r="K4" s="87" t="s">
        <v>206</v>
      </c>
      <c r="L4" s="366" t="s">
        <v>45</v>
      </c>
      <c r="M4" s="376"/>
    </row>
    <row r="5" spans="1:13" s="1" customFormat="1" ht="14.25" thickBot="1">
      <c r="A5" s="16"/>
      <c r="B5" s="16"/>
      <c r="C5" s="17"/>
      <c r="D5" s="16"/>
      <c r="E5" s="16"/>
      <c r="F5" s="16"/>
      <c r="G5" s="16"/>
      <c r="H5" s="14"/>
      <c r="I5" s="14"/>
      <c r="J5" s="26"/>
      <c r="K5" s="16"/>
      <c r="L5" s="16"/>
      <c r="M5" s="16"/>
    </row>
    <row r="6" spans="1:256" s="1" customFormat="1" ht="14.25" thickBot="1">
      <c r="A6" s="27" t="s">
        <v>5</v>
      </c>
      <c r="B6" s="28" t="s">
        <v>6</v>
      </c>
      <c r="C6" s="28" t="s">
        <v>7</v>
      </c>
      <c r="D6" s="28" t="s">
        <v>15</v>
      </c>
      <c r="E6" s="28" t="s">
        <v>23</v>
      </c>
      <c r="F6" s="28" t="s">
        <v>16</v>
      </c>
      <c r="G6" s="28" t="s">
        <v>24</v>
      </c>
      <c r="H6" s="28" t="s">
        <v>17</v>
      </c>
      <c r="I6" s="28" t="s">
        <v>18</v>
      </c>
      <c r="J6" s="29" t="s">
        <v>20</v>
      </c>
      <c r="K6" s="28" t="s">
        <v>25</v>
      </c>
      <c r="L6" s="28" t="s">
        <v>21</v>
      </c>
      <c r="M6" s="30" t="s">
        <v>22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3.5">
      <c r="A7" s="176">
        <f aca="true" t="shared" si="0" ref="A7:A26">RANK(D7,$D$7:$D$61,0)</f>
        <v>1</v>
      </c>
      <c r="B7" s="177">
        <v>2</v>
      </c>
      <c r="C7" s="177" t="s">
        <v>10</v>
      </c>
      <c r="D7" s="412">
        <v>164</v>
      </c>
      <c r="E7" s="178"/>
      <c r="F7" s="177" t="s">
        <v>441</v>
      </c>
      <c r="G7" s="177" t="s">
        <v>442</v>
      </c>
      <c r="H7" s="179">
        <v>3</v>
      </c>
      <c r="I7" s="179" t="s">
        <v>247</v>
      </c>
      <c r="J7" s="180">
        <v>8.05</v>
      </c>
      <c r="K7" s="325" t="s">
        <v>306</v>
      </c>
      <c r="L7" s="325" t="s">
        <v>279</v>
      </c>
      <c r="M7" s="18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57">
        <f t="shared" si="0"/>
        <v>2</v>
      </c>
      <c r="B8" s="58">
        <v>2</v>
      </c>
      <c r="C8" s="58" t="s">
        <v>10</v>
      </c>
      <c r="D8" s="413">
        <v>161</v>
      </c>
      <c r="E8" s="125"/>
      <c r="F8" s="71" t="s">
        <v>142</v>
      </c>
      <c r="G8" s="71" t="s">
        <v>143</v>
      </c>
      <c r="H8" s="72">
        <v>3</v>
      </c>
      <c r="I8" s="73" t="s">
        <v>26</v>
      </c>
      <c r="J8" s="70">
        <v>7.04</v>
      </c>
      <c r="K8" s="277" t="s">
        <v>31</v>
      </c>
      <c r="L8" s="277" t="s">
        <v>29</v>
      </c>
      <c r="M8" s="6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8">
        <f t="shared" si="0"/>
        <v>2</v>
      </c>
      <c r="B9" s="39">
        <v>2</v>
      </c>
      <c r="C9" s="39" t="s">
        <v>10</v>
      </c>
      <c r="D9" s="414">
        <v>161</v>
      </c>
      <c r="E9" s="112"/>
      <c r="F9" s="39" t="s">
        <v>443</v>
      </c>
      <c r="G9" s="39" t="s">
        <v>121</v>
      </c>
      <c r="H9" s="90">
        <v>3</v>
      </c>
      <c r="I9" s="90" t="s">
        <v>40</v>
      </c>
      <c r="J9" s="89">
        <v>11.01</v>
      </c>
      <c r="K9" s="283" t="s">
        <v>444</v>
      </c>
      <c r="L9" s="283" t="s">
        <v>281</v>
      </c>
      <c r="M9" s="9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8">
        <f t="shared" si="0"/>
        <v>4</v>
      </c>
      <c r="B10" s="39">
        <v>2</v>
      </c>
      <c r="C10" s="39" t="s">
        <v>10</v>
      </c>
      <c r="D10" s="414">
        <v>160</v>
      </c>
      <c r="E10" s="112"/>
      <c r="F10" s="39" t="s">
        <v>445</v>
      </c>
      <c r="G10" s="39" t="s">
        <v>446</v>
      </c>
      <c r="H10" s="90">
        <v>3</v>
      </c>
      <c r="I10" s="90" t="s">
        <v>235</v>
      </c>
      <c r="J10" s="89">
        <v>7.06</v>
      </c>
      <c r="K10" s="283" t="s">
        <v>309</v>
      </c>
      <c r="L10" s="283" t="s">
        <v>108</v>
      </c>
      <c r="M10" s="9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0">
        <f t="shared" si="0"/>
        <v>4</v>
      </c>
      <c r="B11" s="51">
        <v>2</v>
      </c>
      <c r="C11" s="51" t="s">
        <v>10</v>
      </c>
      <c r="D11" s="415">
        <v>160</v>
      </c>
      <c r="E11" s="113"/>
      <c r="F11" s="51" t="s">
        <v>138</v>
      </c>
      <c r="G11" s="51" t="s">
        <v>139</v>
      </c>
      <c r="H11" s="97">
        <v>3</v>
      </c>
      <c r="I11" s="97" t="s">
        <v>26</v>
      </c>
      <c r="J11" s="96">
        <v>7.15</v>
      </c>
      <c r="K11" s="285" t="s">
        <v>291</v>
      </c>
      <c r="L11" s="285" t="s">
        <v>232</v>
      </c>
      <c r="M11" s="9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57">
        <f t="shared" si="0"/>
        <v>4</v>
      </c>
      <c r="B12" s="58">
        <v>2</v>
      </c>
      <c r="C12" s="58" t="s">
        <v>10</v>
      </c>
      <c r="D12" s="416">
        <v>160</v>
      </c>
      <c r="E12" s="114"/>
      <c r="F12" s="58" t="s">
        <v>136</v>
      </c>
      <c r="G12" s="58" t="s">
        <v>137</v>
      </c>
      <c r="H12" s="60">
        <v>3</v>
      </c>
      <c r="I12" s="60" t="s">
        <v>26</v>
      </c>
      <c r="J12" s="59">
        <v>7.26</v>
      </c>
      <c r="K12" s="139" t="s">
        <v>27</v>
      </c>
      <c r="L12" s="139" t="s">
        <v>232</v>
      </c>
      <c r="M12" s="6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8">
        <f t="shared" si="0"/>
        <v>7</v>
      </c>
      <c r="B13" s="39">
        <v>2</v>
      </c>
      <c r="C13" s="39" t="s">
        <v>10</v>
      </c>
      <c r="D13" s="417">
        <v>158</v>
      </c>
      <c r="E13" s="101"/>
      <c r="F13" s="41" t="s">
        <v>447</v>
      </c>
      <c r="G13" s="41" t="s">
        <v>446</v>
      </c>
      <c r="H13" s="42">
        <v>3</v>
      </c>
      <c r="I13" s="43" t="s">
        <v>235</v>
      </c>
      <c r="J13" s="40">
        <v>8.05</v>
      </c>
      <c r="K13" s="75" t="s">
        <v>110</v>
      </c>
      <c r="L13" s="75" t="s">
        <v>268</v>
      </c>
      <c r="M13" s="9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8">
        <f t="shared" si="0"/>
        <v>8</v>
      </c>
      <c r="B14" s="39">
        <v>2</v>
      </c>
      <c r="C14" s="39" t="s">
        <v>10</v>
      </c>
      <c r="D14" s="414">
        <v>157</v>
      </c>
      <c r="E14" s="112"/>
      <c r="F14" s="39" t="s">
        <v>448</v>
      </c>
      <c r="G14" s="39" t="s">
        <v>325</v>
      </c>
      <c r="H14" s="90">
        <v>3</v>
      </c>
      <c r="I14" s="90" t="s">
        <v>235</v>
      </c>
      <c r="J14" s="89">
        <v>7.06</v>
      </c>
      <c r="K14" s="283" t="s">
        <v>309</v>
      </c>
      <c r="L14" s="283" t="s">
        <v>108</v>
      </c>
      <c r="M14" s="9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8">
        <f t="shared" si="0"/>
        <v>8</v>
      </c>
      <c r="B15" s="39">
        <v>2</v>
      </c>
      <c r="C15" s="39" t="s">
        <v>10</v>
      </c>
      <c r="D15" s="414">
        <v>157</v>
      </c>
      <c r="E15" s="112"/>
      <c r="F15" s="39" t="s">
        <v>449</v>
      </c>
      <c r="G15" s="39" t="s">
        <v>121</v>
      </c>
      <c r="H15" s="90">
        <v>3</v>
      </c>
      <c r="I15" s="90" t="s">
        <v>40</v>
      </c>
      <c r="J15" s="89">
        <v>7.22</v>
      </c>
      <c r="K15" s="283" t="s">
        <v>284</v>
      </c>
      <c r="L15" s="283" t="s">
        <v>39</v>
      </c>
      <c r="M15" s="9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0">
        <f t="shared" si="0"/>
        <v>10</v>
      </c>
      <c r="B16" s="51">
        <v>2</v>
      </c>
      <c r="C16" s="51" t="s">
        <v>10</v>
      </c>
      <c r="D16" s="418">
        <v>156</v>
      </c>
      <c r="E16" s="124"/>
      <c r="F16" s="53" t="s">
        <v>156</v>
      </c>
      <c r="G16" s="53" t="s">
        <v>157</v>
      </c>
      <c r="H16" s="54">
        <v>3</v>
      </c>
      <c r="I16" s="55" t="s">
        <v>26</v>
      </c>
      <c r="J16" s="52">
        <v>7.15</v>
      </c>
      <c r="K16" s="275" t="s">
        <v>291</v>
      </c>
      <c r="L16" s="275" t="s">
        <v>232</v>
      </c>
      <c r="M16" s="9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57">
        <f t="shared" si="0"/>
        <v>11</v>
      </c>
      <c r="B17" s="58">
        <v>2</v>
      </c>
      <c r="C17" s="58" t="s">
        <v>10</v>
      </c>
      <c r="D17" s="413">
        <v>154</v>
      </c>
      <c r="E17" s="106"/>
      <c r="F17" s="107" t="s">
        <v>450</v>
      </c>
      <c r="G17" s="107" t="s">
        <v>451</v>
      </c>
      <c r="H17" s="108">
        <v>3</v>
      </c>
      <c r="I17" s="73" t="s">
        <v>247</v>
      </c>
      <c r="J17" s="109">
        <v>5.18</v>
      </c>
      <c r="K17" s="287" t="s">
        <v>452</v>
      </c>
      <c r="L17" s="277" t="s">
        <v>453</v>
      </c>
      <c r="M17" s="6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38">
        <f t="shared" si="0"/>
        <v>11</v>
      </c>
      <c r="B18" s="39">
        <v>2</v>
      </c>
      <c r="C18" s="39" t="s">
        <v>10</v>
      </c>
      <c r="D18" s="417">
        <v>154</v>
      </c>
      <c r="E18" s="101"/>
      <c r="F18" s="41" t="s">
        <v>454</v>
      </c>
      <c r="G18" s="41" t="s">
        <v>455</v>
      </c>
      <c r="H18" s="42">
        <v>2</v>
      </c>
      <c r="I18" s="43" t="s">
        <v>247</v>
      </c>
      <c r="J18" s="40">
        <v>7.12</v>
      </c>
      <c r="K18" s="75" t="s">
        <v>256</v>
      </c>
      <c r="L18" s="75" t="s">
        <v>257</v>
      </c>
      <c r="M18" s="9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8">
        <f t="shared" si="0"/>
        <v>11</v>
      </c>
      <c r="B19" s="39">
        <v>2</v>
      </c>
      <c r="C19" s="39" t="s">
        <v>10</v>
      </c>
      <c r="D19" s="417">
        <v>154</v>
      </c>
      <c r="E19" s="101"/>
      <c r="F19" s="41" t="s">
        <v>456</v>
      </c>
      <c r="G19" s="41" t="s">
        <v>457</v>
      </c>
      <c r="H19" s="42">
        <v>2</v>
      </c>
      <c r="I19" s="43" t="s">
        <v>235</v>
      </c>
      <c r="J19" s="40" t="s">
        <v>471</v>
      </c>
      <c r="K19" s="278" t="s">
        <v>236</v>
      </c>
      <c r="L19" s="274" t="s">
        <v>160</v>
      </c>
      <c r="M19" s="9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8">
        <f t="shared" si="0"/>
        <v>11</v>
      </c>
      <c r="B20" s="39">
        <v>2</v>
      </c>
      <c r="C20" s="39" t="s">
        <v>10</v>
      </c>
      <c r="D20" s="414">
        <v>154</v>
      </c>
      <c r="E20" s="112"/>
      <c r="F20" s="39" t="s">
        <v>458</v>
      </c>
      <c r="G20" s="39" t="s">
        <v>107</v>
      </c>
      <c r="H20" s="90">
        <v>3</v>
      </c>
      <c r="I20" s="90" t="s">
        <v>26</v>
      </c>
      <c r="J20" s="89">
        <v>7.26</v>
      </c>
      <c r="K20" s="283" t="s">
        <v>27</v>
      </c>
      <c r="L20" s="283" t="s">
        <v>232</v>
      </c>
      <c r="M20" s="9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0">
        <f t="shared" si="0"/>
        <v>11</v>
      </c>
      <c r="B21" s="51">
        <v>2</v>
      </c>
      <c r="C21" s="51" t="s">
        <v>10</v>
      </c>
      <c r="D21" s="418">
        <v>154</v>
      </c>
      <c r="E21" s="124"/>
      <c r="F21" s="53" t="s">
        <v>459</v>
      </c>
      <c r="G21" s="53" t="s">
        <v>460</v>
      </c>
      <c r="H21" s="54">
        <v>2</v>
      </c>
      <c r="I21" s="55" t="s">
        <v>26</v>
      </c>
      <c r="J21" s="52">
        <v>7.26</v>
      </c>
      <c r="K21" s="275" t="s">
        <v>27</v>
      </c>
      <c r="L21" s="275" t="s">
        <v>232</v>
      </c>
      <c r="M21" s="9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57">
        <f t="shared" si="0"/>
        <v>16</v>
      </c>
      <c r="B22" s="58">
        <v>2</v>
      </c>
      <c r="C22" s="58" t="s">
        <v>10</v>
      </c>
      <c r="D22" s="416">
        <v>153</v>
      </c>
      <c r="E22" s="114"/>
      <c r="F22" s="58" t="s">
        <v>375</v>
      </c>
      <c r="G22" s="58" t="s">
        <v>359</v>
      </c>
      <c r="H22" s="60">
        <v>3</v>
      </c>
      <c r="I22" s="60" t="s">
        <v>235</v>
      </c>
      <c r="J22" s="59">
        <v>7.19</v>
      </c>
      <c r="K22" s="139" t="s">
        <v>236</v>
      </c>
      <c r="L22" s="139" t="s">
        <v>160</v>
      </c>
      <c r="M22" s="6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38">
        <f t="shared" si="0"/>
        <v>17</v>
      </c>
      <c r="B23" s="39">
        <v>2</v>
      </c>
      <c r="C23" s="39" t="s">
        <v>10</v>
      </c>
      <c r="D23" s="414">
        <v>152</v>
      </c>
      <c r="E23" s="112"/>
      <c r="F23" s="39" t="s">
        <v>461</v>
      </c>
      <c r="G23" s="39" t="s">
        <v>122</v>
      </c>
      <c r="H23" s="90">
        <v>3</v>
      </c>
      <c r="I23" s="90" t="s">
        <v>40</v>
      </c>
      <c r="J23" s="89">
        <v>6.14</v>
      </c>
      <c r="K23" s="283" t="s">
        <v>238</v>
      </c>
      <c r="L23" s="283" t="s">
        <v>39</v>
      </c>
      <c r="M23" s="9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8">
        <f t="shared" si="0"/>
        <v>17</v>
      </c>
      <c r="B24" s="39">
        <v>2</v>
      </c>
      <c r="C24" s="39" t="s">
        <v>10</v>
      </c>
      <c r="D24" s="414">
        <v>152</v>
      </c>
      <c r="E24" s="112"/>
      <c r="F24" s="39" t="s">
        <v>462</v>
      </c>
      <c r="G24" s="39" t="s">
        <v>463</v>
      </c>
      <c r="H24" s="90">
        <v>2</v>
      </c>
      <c r="I24" s="90" t="s">
        <v>26</v>
      </c>
      <c r="J24" s="89">
        <v>9.17</v>
      </c>
      <c r="K24" s="283" t="s">
        <v>464</v>
      </c>
      <c r="L24" s="283" t="s">
        <v>294</v>
      </c>
      <c r="M24" s="9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8">
        <f t="shared" si="0"/>
        <v>17</v>
      </c>
      <c r="B25" s="39">
        <v>2</v>
      </c>
      <c r="C25" s="39" t="s">
        <v>10</v>
      </c>
      <c r="D25" s="414">
        <v>152</v>
      </c>
      <c r="E25" s="112"/>
      <c r="F25" s="39" t="s">
        <v>465</v>
      </c>
      <c r="G25" s="39" t="s">
        <v>466</v>
      </c>
      <c r="H25" s="90">
        <v>2</v>
      </c>
      <c r="I25" s="90" t="s">
        <v>26</v>
      </c>
      <c r="J25" s="89">
        <v>9.25</v>
      </c>
      <c r="K25" s="283" t="s">
        <v>467</v>
      </c>
      <c r="L25" s="283" t="s">
        <v>468</v>
      </c>
      <c r="M25" s="9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 thickBot="1">
      <c r="A26" s="342">
        <f t="shared" si="0"/>
        <v>17</v>
      </c>
      <c r="B26" s="343">
        <v>2</v>
      </c>
      <c r="C26" s="343" t="s">
        <v>10</v>
      </c>
      <c r="D26" s="419">
        <v>152</v>
      </c>
      <c r="E26" s="344"/>
      <c r="F26" s="343" t="s">
        <v>469</v>
      </c>
      <c r="G26" s="343" t="s">
        <v>153</v>
      </c>
      <c r="H26" s="345">
        <v>2</v>
      </c>
      <c r="I26" s="345" t="s">
        <v>26</v>
      </c>
      <c r="J26" s="354">
        <v>10.04</v>
      </c>
      <c r="K26" s="346" t="s">
        <v>470</v>
      </c>
      <c r="L26" s="346" t="s">
        <v>28</v>
      </c>
      <c r="M26" s="34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3" ht="15" thickBot="1" thickTop="1">
      <c r="A27" s="350"/>
      <c r="B27" s="351"/>
      <c r="C27" s="351"/>
      <c r="D27" s="420">
        <v>150</v>
      </c>
      <c r="E27" s="351"/>
      <c r="F27" s="351" t="s">
        <v>576</v>
      </c>
      <c r="G27" s="351" t="s">
        <v>577</v>
      </c>
      <c r="H27" s="348">
        <v>2</v>
      </c>
      <c r="I27" s="348" t="s">
        <v>578</v>
      </c>
      <c r="J27" s="355">
        <v>10.11</v>
      </c>
      <c r="K27" s="352" t="s">
        <v>579</v>
      </c>
      <c r="L27" s="352" t="s">
        <v>580</v>
      </c>
      <c r="M27" s="353"/>
    </row>
  </sheetData>
  <sheetProtection/>
  <mergeCells count="9">
    <mergeCell ref="L3:M3"/>
    <mergeCell ref="D4:E4"/>
    <mergeCell ref="G4:H4"/>
    <mergeCell ref="I4:J4"/>
    <mergeCell ref="L4:M4"/>
    <mergeCell ref="A1:I1"/>
    <mergeCell ref="D3:E3"/>
    <mergeCell ref="G3:H3"/>
    <mergeCell ref="I3:J3"/>
  </mergeCells>
  <printOptions/>
  <pageMargins left="0.7874015748031497" right="0.7874015748031497" top="0.984251968503937" bottom="0.1968503937007874" header="0.5118110236220472" footer="0.1968503937007874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zoomScalePageLayoutView="0" workbookViewId="0" topLeftCell="A1">
      <selection activeCell="D7" sqref="D7:D26"/>
    </sheetView>
  </sheetViews>
  <sheetFormatPr defaultColWidth="8.88671875" defaultRowHeight="15"/>
  <cols>
    <col min="1" max="1" width="4.10546875" style="84" bestFit="1" customWidth="1"/>
    <col min="2" max="2" width="4.88671875" style="84" hidden="1" customWidth="1"/>
    <col min="3" max="3" width="6.6640625" style="84" hidden="1" customWidth="1"/>
    <col min="4" max="4" width="4.88671875" style="84" bestFit="1" customWidth="1"/>
    <col min="5" max="5" width="4.6640625" style="84" bestFit="1" customWidth="1"/>
    <col min="6" max="6" width="9.6640625" style="84" bestFit="1" customWidth="1"/>
    <col min="7" max="7" width="7.99609375" style="84" bestFit="1" customWidth="1"/>
    <col min="8" max="9" width="4.6640625" style="85" bestFit="1" customWidth="1"/>
    <col min="10" max="10" width="5.21484375" style="84" bestFit="1" customWidth="1"/>
    <col min="11" max="11" width="12.21484375" style="84" customWidth="1"/>
    <col min="12" max="12" width="6.5546875" style="84" bestFit="1" customWidth="1"/>
    <col min="13" max="13" width="4.6640625" style="84" bestFit="1" customWidth="1"/>
    <col min="14" max="16384" width="8.88671875" style="2" customWidth="1"/>
  </cols>
  <sheetData>
    <row r="1" spans="1:13" s="1" customFormat="1" ht="13.5">
      <c r="A1" s="356" t="s">
        <v>588</v>
      </c>
      <c r="B1" s="356"/>
      <c r="C1" s="356"/>
      <c r="D1" s="356"/>
      <c r="E1" s="356"/>
      <c r="F1" s="356"/>
      <c r="G1" s="356"/>
      <c r="H1" s="356"/>
      <c r="I1" s="14"/>
      <c r="J1" s="15"/>
      <c r="K1" s="16"/>
      <c r="L1" s="16"/>
      <c r="M1" s="16"/>
    </row>
    <row r="2" spans="1:256" s="1" customFormat="1" ht="14.25" thickBot="1">
      <c r="A2" s="16"/>
      <c r="B2" s="16"/>
      <c r="C2" s="17"/>
      <c r="D2" s="16"/>
      <c r="E2" s="16"/>
      <c r="F2" s="16"/>
      <c r="G2" s="16"/>
      <c r="H2" s="14"/>
      <c r="I2" s="14"/>
      <c r="J2" s="15"/>
      <c r="K2" s="16"/>
      <c r="L2" s="16"/>
      <c r="M2" s="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3"/>
      <c r="B3" s="13"/>
      <c r="C3" s="18"/>
      <c r="D3" s="357" t="s">
        <v>222</v>
      </c>
      <c r="E3" s="358"/>
      <c r="F3" s="19" t="s">
        <v>208</v>
      </c>
      <c r="G3" s="359" t="s">
        <v>66</v>
      </c>
      <c r="H3" s="359"/>
      <c r="I3" s="359" t="s">
        <v>67</v>
      </c>
      <c r="J3" s="359"/>
      <c r="K3" s="19" t="s">
        <v>209</v>
      </c>
      <c r="L3" s="359" t="s">
        <v>73</v>
      </c>
      <c r="M3" s="360"/>
    </row>
    <row r="4" spans="1:13" s="1" customFormat="1" ht="14.25" thickBot="1">
      <c r="A4" s="13"/>
      <c r="B4" s="13"/>
      <c r="C4" s="18"/>
      <c r="D4" s="374" t="s">
        <v>46</v>
      </c>
      <c r="E4" s="375"/>
      <c r="F4" s="87" t="s">
        <v>210</v>
      </c>
      <c r="G4" s="366" t="s">
        <v>71</v>
      </c>
      <c r="H4" s="366"/>
      <c r="I4" s="366" t="s">
        <v>72</v>
      </c>
      <c r="J4" s="366"/>
      <c r="K4" s="87" t="s">
        <v>211</v>
      </c>
      <c r="L4" s="366" t="s">
        <v>74</v>
      </c>
      <c r="M4" s="376"/>
    </row>
    <row r="5" spans="1:13" s="1" customFormat="1" ht="14.25" thickBot="1">
      <c r="A5" s="16"/>
      <c r="B5" s="16"/>
      <c r="C5" s="17"/>
      <c r="D5" s="16"/>
      <c r="E5" s="16"/>
      <c r="F5" s="16"/>
      <c r="G5" s="16"/>
      <c r="H5" s="14"/>
      <c r="I5" s="14"/>
      <c r="J5" s="26"/>
      <c r="K5" s="16"/>
      <c r="L5" s="16"/>
      <c r="M5" s="16"/>
    </row>
    <row r="6" spans="1:256" s="1" customFormat="1" ht="14.25" thickBot="1">
      <c r="A6" s="27" t="s">
        <v>5</v>
      </c>
      <c r="B6" s="28" t="s">
        <v>6</v>
      </c>
      <c r="C6" s="28" t="s">
        <v>7</v>
      </c>
      <c r="D6" s="28" t="s">
        <v>15</v>
      </c>
      <c r="E6" s="28" t="s">
        <v>23</v>
      </c>
      <c r="F6" s="28" t="s">
        <v>16</v>
      </c>
      <c r="G6" s="28" t="s">
        <v>24</v>
      </c>
      <c r="H6" s="28" t="s">
        <v>17</v>
      </c>
      <c r="I6" s="28" t="s">
        <v>18</v>
      </c>
      <c r="J6" s="29" t="s">
        <v>20</v>
      </c>
      <c r="K6" s="28" t="s">
        <v>25</v>
      </c>
      <c r="L6" s="28" t="s">
        <v>21</v>
      </c>
      <c r="M6" s="30" t="s">
        <v>22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3.5">
      <c r="A7" s="31">
        <f aca="true" t="shared" si="0" ref="A7:A26">RANK(D7,$D$7:$D$65,0)</f>
        <v>1</v>
      </c>
      <c r="B7" s="32">
        <v>2</v>
      </c>
      <c r="C7" s="32" t="s">
        <v>13</v>
      </c>
      <c r="D7" s="421">
        <v>564</v>
      </c>
      <c r="E7" s="182">
        <v>-0.3</v>
      </c>
      <c r="F7" s="34" t="s">
        <v>503</v>
      </c>
      <c r="G7" s="183" t="s">
        <v>151</v>
      </c>
      <c r="H7" s="35">
        <v>3</v>
      </c>
      <c r="I7" s="36" t="s">
        <v>26</v>
      </c>
      <c r="J7" s="33">
        <v>7.15</v>
      </c>
      <c r="K7" s="273" t="s">
        <v>291</v>
      </c>
      <c r="L7" s="273" t="s">
        <v>232</v>
      </c>
      <c r="M7" s="8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8">
        <f t="shared" si="0"/>
        <v>2</v>
      </c>
      <c r="B8" s="39">
        <v>2</v>
      </c>
      <c r="C8" s="39" t="s">
        <v>13</v>
      </c>
      <c r="D8" s="417">
        <v>552</v>
      </c>
      <c r="E8" s="130">
        <v>0.3</v>
      </c>
      <c r="F8" s="41" t="s">
        <v>475</v>
      </c>
      <c r="G8" s="41" t="s">
        <v>91</v>
      </c>
      <c r="H8" s="42">
        <v>3</v>
      </c>
      <c r="I8" s="43" t="s">
        <v>26</v>
      </c>
      <c r="J8" s="40">
        <v>7.04</v>
      </c>
      <c r="K8" s="75" t="s">
        <v>476</v>
      </c>
      <c r="L8" s="75" t="s">
        <v>28</v>
      </c>
      <c r="M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8">
        <f t="shared" si="0"/>
        <v>3</v>
      </c>
      <c r="B9" s="39">
        <v>2</v>
      </c>
      <c r="C9" s="39" t="s">
        <v>13</v>
      </c>
      <c r="D9" s="417">
        <v>550</v>
      </c>
      <c r="E9" s="101">
        <v>0.4</v>
      </c>
      <c r="F9" s="41" t="s">
        <v>150</v>
      </c>
      <c r="G9" s="41" t="s">
        <v>477</v>
      </c>
      <c r="H9" s="42">
        <v>3</v>
      </c>
      <c r="I9" s="43" t="s">
        <v>247</v>
      </c>
      <c r="J9" s="40">
        <v>7.13</v>
      </c>
      <c r="K9" s="278" t="s">
        <v>256</v>
      </c>
      <c r="L9" s="274" t="s">
        <v>257</v>
      </c>
      <c r="M9" s="9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8">
        <f t="shared" si="0"/>
        <v>3</v>
      </c>
      <c r="B10" s="39">
        <v>2</v>
      </c>
      <c r="C10" s="39" t="s">
        <v>13</v>
      </c>
      <c r="D10" s="417">
        <v>550</v>
      </c>
      <c r="E10" s="184">
        <v>1.5</v>
      </c>
      <c r="F10" s="45" t="s">
        <v>478</v>
      </c>
      <c r="G10" s="41" t="s">
        <v>479</v>
      </c>
      <c r="H10" s="103">
        <v>3</v>
      </c>
      <c r="I10" s="43" t="s">
        <v>19</v>
      </c>
      <c r="J10" s="104">
        <v>8.05</v>
      </c>
      <c r="K10" s="274" t="s">
        <v>321</v>
      </c>
      <c r="L10" s="75" t="s">
        <v>322</v>
      </c>
      <c r="M10" s="9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0">
        <f t="shared" si="0"/>
        <v>5</v>
      </c>
      <c r="B11" s="51">
        <v>2</v>
      </c>
      <c r="C11" s="51" t="s">
        <v>13</v>
      </c>
      <c r="D11" s="418">
        <v>539</v>
      </c>
      <c r="E11" s="185">
        <v>1.2</v>
      </c>
      <c r="F11" s="127" t="s">
        <v>480</v>
      </c>
      <c r="G11" s="53" t="s">
        <v>305</v>
      </c>
      <c r="H11" s="55">
        <v>2</v>
      </c>
      <c r="I11" s="55" t="s">
        <v>247</v>
      </c>
      <c r="J11" s="52">
        <v>10.18</v>
      </c>
      <c r="K11" s="275" t="s">
        <v>316</v>
      </c>
      <c r="L11" s="275" t="s">
        <v>317</v>
      </c>
      <c r="M11" s="9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57">
        <f t="shared" si="0"/>
        <v>6</v>
      </c>
      <c r="B12" s="58">
        <v>2</v>
      </c>
      <c r="C12" s="58" t="s">
        <v>13</v>
      </c>
      <c r="D12" s="413">
        <v>536</v>
      </c>
      <c r="E12" s="186">
        <v>0.9</v>
      </c>
      <c r="F12" s="71" t="s">
        <v>481</v>
      </c>
      <c r="G12" s="71" t="s">
        <v>169</v>
      </c>
      <c r="H12" s="72">
        <v>3</v>
      </c>
      <c r="I12" s="73" t="s">
        <v>247</v>
      </c>
      <c r="J12" s="70">
        <v>6.28</v>
      </c>
      <c r="K12" s="277" t="s">
        <v>278</v>
      </c>
      <c r="L12" s="277" t="s">
        <v>279</v>
      </c>
      <c r="M12" s="6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8">
        <f t="shared" si="0"/>
        <v>7</v>
      </c>
      <c r="B13" s="39">
        <v>2</v>
      </c>
      <c r="C13" s="39" t="s">
        <v>13</v>
      </c>
      <c r="D13" s="417">
        <v>532</v>
      </c>
      <c r="E13" s="130">
        <v>0.8</v>
      </c>
      <c r="F13" s="41" t="s">
        <v>482</v>
      </c>
      <c r="G13" s="47" t="s">
        <v>483</v>
      </c>
      <c r="H13" s="42">
        <v>3</v>
      </c>
      <c r="I13" s="43" t="s">
        <v>40</v>
      </c>
      <c r="J13" s="40">
        <v>8.05</v>
      </c>
      <c r="K13" s="75" t="s">
        <v>110</v>
      </c>
      <c r="L13" s="75" t="s">
        <v>484</v>
      </c>
      <c r="M13" s="9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8">
        <f t="shared" si="0"/>
        <v>8</v>
      </c>
      <c r="B14" s="39">
        <v>2</v>
      </c>
      <c r="C14" s="39" t="s">
        <v>13</v>
      </c>
      <c r="D14" s="417">
        <v>530</v>
      </c>
      <c r="E14" s="130">
        <v>1.2</v>
      </c>
      <c r="F14" s="41" t="s">
        <v>485</v>
      </c>
      <c r="G14" s="41" t="s">
        <v>155</v>
      </c>
      <c r="H14" s="42">
        <v>3</v>
      </c>
      <c r="I14" s="43" t="s">
        <v>40</v>
      </c>
      <c r="J14" s="40">
        <v>6.14</v>
      </c>
      <c r="K14" s="75" t="s">
        <v>238</v>
      </c>
      <c r="L14" s="75" t="s">
        <v>39</v>
      </c>
      <c r="M14" s="9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8">
        <f t="shared" si="0"/>
        <v>8</v>
      </c>
      <c r="B15" s="39">
        <v>2</v>
      </c>
      <c r="C15" s="39" t="s">
        <v>13</v>
      </c>
      <c r="D15" s="417">
        <v>530</v>
      </c>
      <c r="E15" s="130">
        <v>0.6</v>
      </c>
      <c r="F15" s="41" t="s">
        <v>366</v>
      </c>
      <c r="G15" s="41" t="s">
        <v>286</v>
      </c>
      <c r="H15" s="42">
        <v>3</v>
      </c>
      <c r="I15" s="43" t="s">
        <v>247</v>
      </c>
      <c r="J15" s="40">
        <v>7.13</v>
      </c>
      <c r="K15" s="278" t="s">
        <v>256</v>
      </c>
      <c r="L15" s="274" t="s">
        <v>257</v>
      </c>
      <c r="M15" s="9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0">
        <f t="shared" si="0"/>
        <v>10</v>
      </c>
      <c r="B16" s="51">
        <v>2</v>
      </c>
      <c r="C16" s="51" t="s">
        <v>13</v>
      </c>
      <c r="D16" s="418">
        <v>527</v>
      </c>
      <c r="E16" s="124">
        <v>1.3</v>
      </c>
      <c r="F16" s="127" t="s">
        <v>486</v>
      </c>
      <c r="G16" s="53" t="s">
        <v>341</v>
      </c>
      <c r="H16" s="55">
        <v>3</v>
      </c>
      <c r="I16" s="55" t="s">
        <v>247</v>
      </c>
      <c r="J16" s="52">
        <v>7.13</v>
      </c>
      <c r="K16" s="275" t="s">
        <v>256</v>
      </c>
      <c r="L16" s="275" t="s">
        <v>257</v>
      </c>
      <c r="M16" s="9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57">
        <f t="shared" si="0"/>
        <v>11</v>
      </c>
      <c r="B17" s="58">
        <v>2</v>
      </c>
      <c r="C17" s="58" t="s">
        <v>13</v>
      </c>
      <c r="D17" s="413">
        <v>523</v>
      </c>
      <c r="E17" s="186">
        <v>1.9</v>
      </c>
      <c r="F17" s="71" t="s">
        <v>487</v>
      </c>
      <c r="G17" s="187" t="s">
        <v>264</v>
      </c>
      <c r="H17" s="72">
        <v>1</v>
      </c>
      <c r="I17" s="73" t="s">
        <v>247</v>
      </c>
      <c r="J17" s="70">
        <v>7.13</v>
      </c>
      <c r="K17" s="277" t="s">
        <v>256</v>
      </c>
      <c r="L17" s="277" t="s">
        <v>257</v>
      </c>
      <c r="M17" s="6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38">
        <f t="shared" si="0"/>
        <v>11</v>
      </c>
      <c r="B18" s="39">
        <v>2</v>
      </c>
      <c r="C18" s="39" t="s">
        <v>13</v>
      </c>
      <c r="D18" s="417">
        <v>523</v>
      </c>
      <c r="E18" s="130">
        <v>1.7</v>
      </c>
      <c r="F18" s="41" t="s">
        <v>146</v>
      </c>
      <c r="G18" s="41" t="s">
        <v>101</v>
      </c>
      <c r="H18" s="42">
        <v>3</v>
      </c>
      <c r="I18" s="43" t="s">
        <v>26</v>
      </c>
      <c r="J18" s="40">
        <v>7.19</v>
      </c>
      <c r="K18" s="75" t="s">
        <v>336</v>
      </c>
      <c r="L18" s="75" t="s">
        <v>26</v>
      </c>
      <c r="M18" s="9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8">
        <f t="shared" si="0"/>
        <v>13</v>
      </c>
      <c r="B19" s="39">
        <v>2</v>
      </c>
      <c r="C19" s="39" t="s">
        <v>13</v>
      </c>
      <c r="D19" s="417">
        <v>520</v>
      </c>
      <c r="E19" s="130">
        <v>1.9</v>
      </c>
      <c r="F19" s="41" t="s">
        <v>148</v>
      </c>
      <c r="G19" s="41" t="s">
        <v>149</v>
      </c>
      <c r="H19" s="42">
        <v>3</v>
      </c>
      <c r="I19" s="43" t="s">
        <v>26</v>
      </c>
      <c r="J19" s="40">
        <v>5.03</v>
      </c>
      <c r="K19" s="75" t="s">
        <v>488</v>
      </c>
      <c r="L19" s="75" t="s">
        <v>35</v>
      </c>
      <c r="M19" s="9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8">
        <f t="shared" si="0"/>
        <v>13</v>
      </c>
      <c r="B20" s="39">
        <v>2</v>
      </c>
      <c r="C20" s="39" t="s">
        <v>13</v>
      </c>
      <c r="D20" s="417">
        <v>520</v>
      </c>
      <c r="E20" s="130">
        <v>0</v>
      </c>
      <c r="F20" s="45" t="s">
        <v>229</v>
      </c>
      <c r="G20" s="41" t="s">
        <v>97</v>
      </c>
      <c r="H20" s="43">
        <v>3</v>
      </c>
      <c r="I20" s="43" t="s">
        <v>19</v>
      </c>
      <c r="J20" s="40">
        <v>6.22</v>
      </c>
      <c r="K20" s="75" t="s">
        <v>489</v>
      </c>
      <c r="L20" s="75" t="s">
        <v>192</v>
      </c>
      <c r="M20" s="9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0">
        <f t="shared" si="0"/>
        <v>15</v>
      </c>
      <c r="B21" s="51">
        <v>2</v>
      </c>
      <c r="C21" s="51" t="s">
        <v>13</v>
      </c>
      <c r="D21" s="418">
        <v>513</v>
      </c>
      <c r="E21" s="185">
        <v>1.3</v>
      </c>
      <c r="F21" s="53" t="s">
        <v>490</v>
      </c>
      <c r="G21" s="53" t="s">
        <v>491</v>
      </c>
      <c r="H21" s="54">
        <v>2</v>
      </c>
      <c r="I21" s="55" t="s">
        <v>26</v>
      </c>
      <c r="J21" s="52">
        <v>7.04</v>
      </c>
      <c r="K21" s="275" t="s">
        <v>31</v>
      </c>
      <c r="L21" s="275" t="s">
        <v>29</v>
      </c>
      <c r="M21" s="9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57">
        <f t="shared" si="0"/>
        <v>15</v>
      </c>
      <c r="B22" s="58">
        <v>2</v>
      </c>
      <c r="C22" s="58" t="s">
        <v>13</v>
      </c>
      <c r="D22" s="413">
        <v>513</v>
      </c>
      <c r="E22" s="125">
        <v>3.9</v>
      </c>
      <c r="F22" s="71" t="s">
        <v>492</v>
      </c>
      <c r="G22" s="71" t="s">
        <v>493</v>
      </c>
      <c r="H22" s="72">
        <v>2</v>
      </c>
      <c r="I22" s="73" t="s">
        <v>235</v>
      </c>
      <c r="J22" s="70">
        <v>9.07</v>
      </c>
      <c r="K22" s="326" t="s">
        <v>336</v>
      </c>
      <c r="L22" s="287" t="s">
        <v>160</v>
      </c>
      <c r="M22" s="6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38">
        <f t="shared" si="0"/>
        <v>17</v>
      </c>
      <c r="B23" s="39">
        <v>2</v>
      </c>
      <c r="C23" s="39" t="s">
        <v>13</v>
      </c>
      <c r="D23" s="417">
        <v>512</v>
      </c>
      <c r="E23" s="130">
        <v>0</v>
      </c>
      <c r="F23" s="41" t="s">
        <v>494</v>
      </c>
      <c r="G23" s="41" t="s">
        <v>495</v>
      </c>
      <c r="H23" s="42">
        <v>2</v>
      </c>
      <c r="I23" s="43" t="s">
        <v>235</v>
      </c>
      <c r="J23" s="40">
        <v>10.26</v>
      </c>
      <c r="K23" s="278" t="s">
        <v>241</v>
      </c>
      <c r="L23" s="274" t="s">
        <v>242</v>
      </c>
      <c r="M23" s="9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8">
        <f t="shared" si="0"/>
        <v>18</v>
      </c>
      <c r="B24" s="39">
        <v>2</v>
      </c>
      <c r="C24" s="39" t="s">
        <v>13</v>
      </c>
      <c r="D24" s="417">
        <v>510</v>
      </c>
      <c r="E24" s="101">
        <v>1.7</v>
      </c>
      <c r="F24" s="41" t="s">
        <v>496</v>
      </c>
      <c r="G24" s="47" t="s">
        <v>497</v>
      </c>
      <c r="H24" s="42">
        <v>2</v>
      </c>
      <c r="I24" s="43" t="s">
        <v>247</v>
      </c>
      <c r="J24" s="40">
        <v>10.18</v>
      </c>
      <c r="K24" s="75" t="s">
        <v>316</v>
      </c>
      <c r="L24" s="75" t="s">
        <v>317</v>
      </c>
      <c r="M24" s="9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8">
        <f t="shared" si="0"/>
        <v>19</v>
      </c>
      <c r="B25" s="39">
        <v>2</v>
      </c>
      <c r="C25" s="39" t="s">
        <v>13</v>
      </c>
      <c r="D25" s="417">
        <v>508</v>
      </c>
      <c r="E25" s="130">
        <v>-1.3</v>
      </c>
      <c r="F25" s="41" t="s">
        <v>498</v>
      </c>
      <c r="G25" s="41" t="s">
        <v>499</v>
      </c>
      <c r="H25" s="42">
        <v>3</v>
      </c>
      <c r="I25" s="43" t="s">
        <v>26</v>
      </c>
      <c r="J25" s="40">
        <v>7.04</v>
      </c>
      <c r="K25" s="278" t="s">
        <v>32</v>
      </c>
      <c r="L25" s="274" t="s">
        <v>30</v>
      </c>
      <c r="M25" s="9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50">
        <f t="shared" si="0"/>
        <v>19</v>
      </c>
      <c r="B26" s="51">
        <v>2</v>
      </c>
      <c r="C26" s="51" t="s">
        <v>13</v>
      </c>
      <c r="D26" s="418">
        <v>508</v>
      </c>
      <c r="E26" s="185">
        <v>-1.2</v>
      </c>
      <c r="F26" s="53" t="s">
        <v>500</v>
      </c>
      <c r="G26" s="53" t="s">
        <v>501</v>
      </c>
      <c r="H26" s="54">
        <v>3</v>
      </c>
      <c r="I26" s="55" t="s">
        <v>26</v>
      </c>
      <c r="J26" s="52">
        <v>10.13</v>
      </c>
      <c r="K26" s="275" t="s">
        <v>502</v>
      </c>
      <c r="L26" s="275" t="s">
        <v>232</v>
      </c>
      <c r="M26" s="9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3" ht="13.5">
      <c r="A27" s="99"/>
      <c r="B27" s="99"/>
      <c r="C27" s="99"/>
      <c r="D27" s="99"/>
      <c r="E27" s="99"/>
      <c r="F27" s="99"/>
      <c r="G27" s="99"/>
      <c r="H27" s="100"/>
      <c r="I27" s="100"/>
      <c r="J27" s="99"/>
      <c r="K27" s="99"/>
      <c r="L27" s="99"/>
      <c r="M27" s="99"/>
    </row>
  </sheetData>
  <sheetProtection/>
  <mergeCells count="9">
    <mergeCell ref="L3:M3"/>
    <mergeCell ref="D4:E4"/>
    <mergeCell ref="G4:H4"/>
    <mergeCell ref="I4:J4"/>
    <mergeCell ref="L4:M4"/>
    <mergeCell ref="A1:H1"/>
    <mergeCell ref="D3:E3"/>
    <mergeCell ref="G3:H3"/>
    <mergeCell ref="I3:J3"/>
  </mergeCells>
  <printOptions/>
  <pageMargins left="0.6692913385826772" right="0.4330708661417323" top="0.984251968503937" bottom="0.1968503937007874" header="0.5118110236220472" footer="0.1968503937007874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zoomScalePageLayoutView="0" workbookViewId="0" topLeftCell="A1">
      <selection activeCell="H19" sqref="H18:H19"/>
    </sheetView>
  </sheetViews>
  <sheetFormatPr defaultColWidth="8.88671875" defaultRowHeight="15"/>
  <cols>
    <col min="1" max="1" width="4.10546875" style="84" bestFit="1" customWidth="1"/>
    <col min="2" max="2" width="4.6640625" style="84" hidden="1" customWidth="1"/>
    <col min="3" max="3" width="9.21484375" style="84" hidden="1" customWidth="1"/>
    <col min="4" max="4" width="5.77734375" style="84" customWidth="1"/>
    <col min="5" max="5" width="4.6640625" style="84" hidden="1" customWidth="1"/>
    <col min="6" max="6" width="9.6640625" style="84" bestFit="1" customWidth="1"/>
    <col min="7" max="7" width="7.99609375" style="84" bestFit="1" customWidth="1"/>
    <col min="8" max="9" width="4.6640625" style="85" bestFit="1" customWidth="1"/>
    <col min="10" max="10" width="5.21484375" style="84" bestFit="1" customWidth="1"/>
    <col min="11" max="11" width="12.21484375" style="84" customWidth="1"/>
    <col min="12" max="12" width="6.5546875" style="84" bestFit="1" customWidth="1"/>
    <col min="13" max="13" width="4.6640625" style="84" bestFit="1" customWidth="1"/>
    <col min="14" max="16384" width="8.88671875" style="2" customWidth="1"/>
  </cols>
  <sheetData>
    <row r="1" spans="1:13" s="1" customFormat="1" ht="13.5">
      <c r="A1" s="356" t="s">
        <v>589</v>
      </c>
      <c r="B1" s="356"/>
      <c r="C1" s="356"/>
      <c r="D1" s="356"/>
      <c r="E1" s="356"/>
      <c r="F1" s="356"/>
      <c r="G1" s="356"/>
      <c r="H1" s="356"/>
      <c r="I1" s="356"/>
      <c r="J1" s="356"/>
      <c r="K1" s="16"/>
      <c r="L1" s="16"/>
      <c r="M1" s="16"/>
    </row>
    <row r="2" spans="1:256" s="1" customFormat="1" ht="14.25" thickBot="1">
      <c r="A2" s="16"/>
      <c r="B2" s="16"/>
      <c r="C2" s="17"/>
      <c r="D2" s="16"/>
      <c r="E2" s="16"/>
      <c r="F2" s="16"/>
      <c r="G2" s="16"/>
      <c r="H2" s="14"/>
      <c r="I2" s="14"/>
      <c r="J2" s="15"/>
      <c r="K2" s="16"/>
      <c r="L2" s="16"/>
      <c r="M2" s="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3"/>
      <c r="B3" s="13"/>
      <c r="C3" s="18"/>
      <c r="D3" s="357" t="s">
        <v>222</v>
      </c>
      <c r="E3" s="358"/>
      <c r="F3" s="19" t="s">
        <v>212</v>
      </c>
      <c r="G3" s="359" t="s">
        <v>176</v>
      </c>
      <c r="H3" s="359"/>
      <c r="I3" s="359" t="s">
        <v>177</v>
      </c>
      <c r="J3" s="359"/>
      <c r="K3" s="19" t="s">
        <v>213</v>
      </c>
      <c r="L3" s="359" t="s">
        <v>178</v>
      </c>
      <c r="M3" s="360"/>
    </row>
    <row r="4" spans="1:13" s="1" customFormat="1" ht="14.25" thickBot="1">
      <c r="A4" s="13"/>
      <c r="B4" s="13"/>
      <c r="C4" s="18"/>
      <c r="D4" s="374" t="s">
        <v>46</v>
      </c>
      <c r="E4" s="375"/>
      <c r="F4" s="87" t="s">
        <v>214</v>
      </c>
      <c r="G4" s="366" t="s">
        <v>75</v>
      </c>
      <c r="H4" s="366"/>
      <c r="I4" s="366" t="s">
        <v>76</v>
      </c>
      <c r="J4" s="366"/>
      <c r="K4" s="87" t="s">
        <v>215</v>
      </c>
      <c r="L4" s="366" t="s">
        <v>77</v>
      </c>
      <c r="M4" s="376"/>
    </row>
    <row r="5" spans="1:13" s="1" customFormat="1" ht="14.25" thickBot="1">
      <c r="A5" s="16"/>
      <c r="B5" s="16"/>
      <c r="C5" s="17"/>
      <c r="D5" s="16"/>
      <c r="E5" s="16"/>
      <c r="F5" s="16"/>
      <c r="G5" s="16"/>
      <c r="H5" s="14"/>
      <c r="I5" s="14"/>
      <c r="J5" s="26"/>
      <c r="K5" s="16"/>
      <c r="L5" s="16"/>
      <c r="M5" s="16"/>
    </row>
    <row r="6" spans="1:256" s="1" customFormat="1" ht="14.25" thickBot="1">
      <c r="A6" s="27" t="s">
        <v>5</v>
      </c>
      <c r="B6" s="28" t="s">
        <v>6</v>
      </c>
      <c r="C6" s="28" t="s">
        <v>7</v>
      </c>
      <c r="D6" s="28" t="s">
        <v>15</v>
      </c>
      <c r="E6" s="28" t="s">
        <v>23</v>
      </c>
      <c r="F6" s="28" t="s">
        <v>16</v>
      </c>
      <c r="G6" s="28" t="s">
        <v>24</v>
      </c>
      <c r="H6" s="28" t="s">
        <v>17</v>
      </c>
      <c r="I6" s="28" t="s">
        <v>18</v>
      </c>
      <c r="J6" s="29" t="s">
        <v>20</v>
      </c>
      <c r="K6" s="28" t="s">
        <v>25</v>
      </c>
      <c r="L6" s="28" t="s">
        <v>21</v>
      </c>
      <c r="M6" s="30" t="s">
        <v>22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3.5">
      <c r="A7" s="31">
        <f aca="true" t="shared" si="0" ref="A7:A26">RANK(D7,$D$7:$D$76,0)</f>
        <v>1</v>
      </c>
      <c r="B7" s="32">
        <v>2</v>
      </c>
      <c r="C7" s="32" t="s">
        <v>36</v>
      </c>
      <c r="D7" s="421">
        <v>1340</v>
      </c>
      <c r="E7" s="188"/>
      <c r="F7" s="34" t="s">
        <v>152</v>
      </c>
      <c r="G7" s="34" t="s">
        <v>153</v>
      </c>
      <c r="H7" s="35">
        <v>3</v>
      </c>
      <c r="I7" s="36" t="s">
        <v>26</v>
      </c>
      <c r="J7" s="33">
        <v>6.21</v>
      </c>
      <c r="K7" s="273" t="s">
        <v>504</v>
      </c>
      <c r="L7" s="273" t="s">
        <v>35</v>
      </c>
      <c r="M7" s="8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8">
        <f t="shared" si="0"/>
        <v>2</v>
      </c>
      <c r="B8" s="39">
        <v>2</v>
      </c>
      <c r="C8" s="39" t="s">
        <v>1</v>
      </c>
      <c r="D8" s="417">
        <v>1280</v>
      </c>
      <c r="E8" s="101"/>
      <c r="F8" s="41" t="s">
        <v>505</v>
      </c>
      <c r="G8" s="41" t="s">
        <v>151</v>
      </c>
      <c r="H8" s="42">
        <v>2</v>
      </c>
      <c r="I8" s="43" t="s">
        <v>26</v>
      </c>
      <c r="J8" s="40">
        <v>7.04</v>
      </c>
      <c r="K8" s="75" t="s">
        <v>31</v>
      </c>
      <c r="L8" s="75" t="s">
        <v>29</v>
      </c>
      <c r="M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8">
        <f t="shared" si="0"/>
        <v>3</v>
      </c>
      <c r="B9" s="39">
        <v>2</v>
      </c>
      <c r="C9" s="39" t="s">
        <v>216</v>
      </c>
      <c r="D9" s="417">
        <v>1276</v>
      </c>
      <c r="E9" s="101"/>
      <c r="F9" s="41" t="s">
        <v>506</v>
      </c>
      <c r="G9" s="41" t="s">
        <v>107</v>
      </c>
      <c r="H9" s="42">
        <v>3</v>
      </c>
      <c r="I9" s="43" t="s">
        <v>26</v>
      </c>
      <c r="J9" s="40">
        <v>7.25</v>
      </c>
      <c r="K9" s="75" t="s">
        <v>27</v>
      </c>
      <c r="L9" s="75" t="s">
        <v>232</v>
      </c>
      <c r="M9" s="9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8">
        <f t="shared" si="0"/>
        <v>4</v>
      </c>
      <c r="B10" s="39">
        <v>2</v>
      </c>
      <c r="C10" s="39" t="s">
        <v>217</v>
      </c>
      <c r="D10" s="417">
        <v>1228</v>
      </c>
      <c r="E10" s="101"/>
      <c r="F10" s="41" t="s">
        <v>507</v>
      </c>
      <c r="G10" s="41" t="s">
        <v>508</v>
      </c>
      <c r="H10" s="42">
        <v>3</v>
      </c>
      <c r="I10" s="43" t="s">
        <v>26</v>
      </c>
      <c r="J10" s="40">
        <v>5.04</v>
      </c>
      <c r="K10" s="75" t="s">
        <v>488</v>
      </c>
      <c r="L10" s="75" t="s">
        <v>35</v>
      </c>
      <c r="M10" s="9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0">
        <f t="shared" si="0"/>
        <v>5</v>
      </c>
      <c r="B11" s="51">
        <v>2</v>
      </c>
      <c r="C11" s="51" t="s">
        <v>36</v>
      </c>
      <c r="D11" s="418">
        <v>1211</v>
      </c>
      <c r="E11" s="189"/>
      <c r="F11" s="190" t="s">
        <v>156</v>
      </c>
      <c r="G11" s="190" t="s">
        <v>157</v>
      </c>
      <c r="H11" s="191">
        <v>3</v>
      </c>
      <c r="I11" s="55" t="s">
        <v>26</v>
      </c>
      <c r="J11" s="52">
        <v>7.15</v>
      </c>
      <c r="K11" s="275" t="s">
        <v>291</v>
      </c>
      <c r="L11" s="275" t="s">
        <v>232</v>
      </c>
      <c r="M11" s="9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57">
        <f t="shared" si="0"/>
        <v>6</v>
      </c>
      <c r="B12" s="58">
        <v>2</v>
      </c>
      <c r="C12" s="58" t="s">
        <v>36</v>
      </c>
      <c r="D12" s="413">
        <v>1186</v>
      </c>
      <c r="E12" s="106"/>
      <c r="F12" s="107" t="s">
        <v>509</v>
      </c>
      <c r="G12" s="71" t="s">
        <v>510</v>
      </c>
      <c r="H12" s="108">
        <v>3</v>
      </c>
      <c r="I12" s="73" t="s">
        <v>26</v>
      </c>
      <c r="J12" s="109">
        <v>7.25</v>
      </c>
      <c r="K12" s="287" t="s">
        <v>27</v>
      </c>
      <c r="L12" s="277" t="s">
        <v>232</v>
      </c>
      <c r="M12" s="6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8">
        <f t="shared" si="0"/>
        <v>7</v>
      </c>
      <c r="B13" s="39">
        <v>2</v>
      </c>
      <c r="C13" s="39" t="s">
        <v>218</v>
      </c>
      <c r="D13" s="417">
        <v>1171</v>
      </c>
      <c r="E13" s="192"/>
      <c r="F13" s="47" t="s">
        <v>511</v>
      </c>
      <c r="G13" s="41" t="s">
        <v>121</v>
      </c>
      <c r="H13" s="48">
        <v>3</v>
      </c>
      <c r="I13" s="43" t="s">
        <v>40</v>
      </c>
      <c r="J13" s="46">
        <v>11.01</v>
      </c>
      <c r="K13" s="279" t="s">
        <v>444</v>
      </c>
      <c r="L13" s="197" t="s">
        <v>281</v>
      </c>
      <c r="M13" s="9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8">
        <f t="shared" si="0"/>
        <v>8</v>
      </c>
      <c r="B14" s="39">
        <v>2</v>
      </c>
      <c r="C14" s="39" t="s">
        <v>3</v>
      </c>
      <c r="D14" s="417">
        <v>1149</v>
      </c>
      <c r="E14" s="101"/>
      <c r="F14" s="41" t="s">
        <v>512</v>
      </c>
      <c r="G14" s="41" t="s">
        <v>513</v>
      </c>
      <c r="H14" s="42">
        <v>3</v>
      </c>
      <c r="I14" s="43" t="s">
        <v>40</v>
      </c>
      <c r="J14" s="40">
        <v>8.05</v>
      </c>
      <c r="K14" s="75" t="s">
        <v>110</v>
      </c>
      <c r="L14" s="75" t="s">
        <v>484</v>
      </c>
      <c r="M14" s="9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8">
        <f t="shared" si="0"/>
        <v>9</v>
      </c>
      <c r="B15" s="39">
        <v>2</v>
      </c>
      <c r="C15" s="39" t="s">
        <v>36</v>
      </c>
      <c r="D15" s="417">
        <v>1140</v>
      </c>
      <c r="E15" s="101"/>
      <c r="F15" s="41" t="s">
        <v>514</v>
      </c>
      <c r="G15" s="41" t="s">
        <v>515</v>
      </c>
      <c r="H15" s="42">
        <v>3</v>
      </c>
      <c r="I15" s="43" t="s">
        <v>26</v>
      </c>
      <c r="J15" s="40">
        <v>7.15</v>
      </c>
      <c r="K15" s="75" t="s">
        <v>291</v>
      </c>
      <c r="L15" s="75" t="s">
        <v>232</v>
      </c>
      <c r="M15" s="9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0">
        <f t="shared" si="0"/>
        <v>10</v>
      </c>
      <c r="B16" s="51">
        <v>2</v>
      </c>
      <c r="C16" s="51" t="s">
        <v>217</v>
      </c>
      <c r="D16" s="418">
        <v>1128</v>
      </c>
      <c r="E16" s="124"/>
      <c r="F16" s="53" t="s">
        <v>516</v>
      </c>
      <c r="G16" s="53" t="s">
        <v>356</v>
      </c>
      <c r="H16" s="54">
        <v>3</v>
      </c>
      <c r="I16" s="55" t="s">
        <v>235</v>
      </c>
      <c r="J16" s="52">
        <v>8.05</v>
      </c>
      <c r="K16" s="275" t="s">
        <v>110</v>
      </c>
      <c r="L16" s="275" t="s">
        <v>268</v>
      </c>
      <c r="M16" s="9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57">
        <f t="shared" si="0"/>
        <v>11</v>
      </c>
      <c r="B17" s="58">
        <v>2</v>
      </c>
      <c r="C17" s="58" t="s">
        <v>219</v>
      </c>
      <c r="D17" s="413">
        <v>1125</v>
      </c>
      <c r="E17" s="193"/>
      <c r="F17" s="187" t="s">
        <v>517</v>
      </c>
      <c r="G17" s="187" t="s">
        <v>518</v>
      </c>
      <c r="H17" s="194">
        <v>2</v>
      </c>
      <c r="I17" s="73" t="s">
        <v>247</v>
      </c>
      <c r="J17" s="195">
        <v>10.15</v>
      </c>
      <c r="K17" s="327" t="s">
        <v>519</v>
      </c>
      <c r="L17" s="328" t="s">
        <v>520</v>
      </c>
      <c r="M17" s="6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38">
        <f t="shared" si="0"/>
        <v>12</v>
      </c>
      <c r="B18" s="39">
        <v>2</v>
      </c>
      <c r="C18" s="39" t="s">
        <v>36</v>
      </c>
      <c r="D18" s="417">
        <v>1116</v>
      </c>
      <c r="E18" s="101"/>
      <c r="F18" s="41" t="s">
        <v>521</v>
      </c>
      <c r="G18" s="41" t="s">
        <v>522</v>
      </c>
      <c r="H18" s="42">
        <v>3</v>
      </c>
      <c r="I18" s="43" t="s">
        <v>40</v>
      </c>
      <c r="J18" s="40">
        <v>7.22</v>
      </c>
      <c r="K18" s="278" t="s">
        <v>284</v>
      </c>
      <c r="L18" s="274" t="s">
        <v>39</v>
      </c>
      <c r="M18" s="9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8">
        <f t="shared" si="0"/>
        <v>13</v>
      </c>
      <c r="B19" s="39">
        <v>2</v>
      </c>
      <c r="C19" s="39" t="s">
        <v>216</v>
      </c>
      <c r="D19" s="417">
        <v>1113</v>
      </c>
      <c r="E19" s="101"/>
      <c r="F19" s="41" t="s">
        <v>523</v>
      </c>
      <c r="G19" s="41" t="s">
        <v>352</v>
      </c>
      <c r="H19" s="42">
        <v>3</v>
      </c>
      <c r="I19" s="43" t="s">
        <v>247</v>
      </c>
      <c r="J19" s="40">
        <v>8.05</v>
      </c>
      <c r="K19" s="75" t="s">
        <v>306</v>
      </c>
      <c r="L19" s="75" t="s">
        <v>279</v>
      </c>
      <c r="M19" s="9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8">
        <f t="shared" si="0"/>
        <v>14</v>
      </c>
      <c r="B20" s="39">
        <v>2</v>
      </c>
      <c r="C20" s="39" t="s">
        <v>36</v>
      </c>
      <c r="D20" s="417">
        <v>1109</v>
      </c>
      <c r="E20" s="192"/>
      <c r="F20" s="47" t="s">
        <v>524</v>
      </c>
      <c r="G20" s="41" t="s">
        <v>525</v>
      </c>
      <c r="H20" s="48">
        <v>3</v>
      </c>
      <c r="I20" s="43" t="s">
        <v>19</v>
      </c>
      <c r="J20" s="46">
        <v>7.13</v>
      </c>
      <c r="K20" s="279" t="s">
        <v>284</v>
      </c>
      <c r="L20" s="197" t="s">
        <v>538</v>
      </c>
      <c r="M20" s="9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0">
        <f t="shared" si="0"/>
        <v>14</v>
      </c>
      <c r="B21" s="51">
        <v>2</v>
      </c>
      <c r="C21" s="51" t="s">
        <v>4</v>
      </c>
      <c r="D21" s="418">
        <v>1109</v>
      </c>
      <c r="E21" s="196"/>
      <c r="F21" s="94" t="s">
        <v>526</v>
      </c>
      <c r="G21" s="94" t="s">
        <v>527</v>
      </c>
      <c r="H21" s="95">
        <v>2</v>
      </c>
      <c r="I21" s="55" t="s">
        <v>247</v>
      </c>
      <c r="J21" s="93">
        <v>9.21</v>
      </c>
      <c r="K21" s="284" t="s">
        <v>276</v>
      </c>
      <c r="L21" s="329" t="s">
        <v>266</v>
      </c>
      <c r="M21" s="9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57">
        <f t="shared" si="0"/>
        <v>16</v>
      </c>
      <c r="B22" s="58">
        <v>2</v>
      </c>
      <c r="C22" s="58" t="s">
        <v>218</v>
      </c>
      <c r="D22" s="413">
        <v>1108</v>
      </c>
      <c r="E22" s="125"/>
      <c r="F22" s="71" t="s">
        <v>528</v>
      </c>
      <c r="G22" s="71" t="s">
        <v>518</v>
      </c>
      <c r="H22" s="72">
        <v>3</v>
      </c>
      <c r="I22" s="73" t="s">
        <v>247</v>
      </c>
      <c r="J22" s="70">
        <v>8.05</v>
      </c>
      <c r="K22" s="277" t="s">
        <v>306</v>
      </c>
      <c r="L22" s="277" t="s">
        <v>279</v>
      </c>
      <c r="M22" s="6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38">
        <f t="shared" si="0"/>
        <v>17</v>
      </c>
      <c r="B23" s="39">
        <v>2</v>
      </c>
      <c r="C23" s="39" t="s">
        <v>218</v>
      </c>
      <c r="D23" s="417">
        <v>1107</v>
      </c>
      <c r="E23" s="192"/>
      <c r="F23" s="47" t="s">
        <v>529</v>
      </c>
      <c r="G23" s="47" t="s">
        <v>530</v>
      </c>
      <c r="H23" s="48">
        <v>3</v>
      </c>
      <c r="I23" s="43" t="s">
        <v>26</v>
      </c>
      <c r="J23" s="46">
        <v>8.24</v>
      </c>
      <c r="K23" s="279" t="s">
        <v>147</v>
      </c>
      <c r="L23" s="197" t="s">
        <v>30</v>
      </c>
      <c r="M23" s="9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8">
        <f t="shared" si="0"/>
        <v>18</v>
      </c>
      <c r="B24" s="39">
        <v>2</v>
      </c>
      <c r="C24" s="39" t="s">
        <v>217</v>
      </c>
      <c r="D24" s="417">
        <v>1103</v>
      </c>
      <c r="E24" s="101"/>
      <c r="F24" s="41" t="s">
        <v>531</v>
      </c>
      <c r="G24" s="41" t="s">
        <v>532</v>
      </c>
      <c r="H24" s="42">
        <v>3</v>
      </c>
      <c r="I24" s="43" t="s">
        <v>247</v>
      </c>
      <c r="J24" s="40">
        <v>5.27</v>
      </c>
      <c r="K24" s="75" t="s">
        <v>533</v>
      </c>
      <c r="L24" s="75" t="s">
        <v>37</v>
      </c>
      <c r="M24" s="9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8">
        <f t="shared" si="0"/>
        <v>19</v>
      </c>
      <c r="B25" s="39">
        <v>2</v>
      </c>
      <c r="C25" s="39" t="s">
        <v>220</v>
      </c>
      <c r="D25" s="417">
        <v>1097</v>
      </c>
      <c r="E25" s="192"/>
      <c r="F25" s="47" t="s">
        <v>534</v>
      </c>
      <c r="G25" s="41" t="s">
        <v>101</v>
      </c>
      <c r="H25" s="48">
        <v>2</v>
      </c>
      <c r="I25" s="43" t="s">
        <v>26</v>
      </c>
      <c r="J25" s="46">
        <v>10.12</v>
      </c>
      <c r="K25" s="279" t="s">
        <v>535</v>
      </c>
      <c r="L25" s="197" t="s">
        <v>29</v>
      </c>
      <c r="M25" s="9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64">
        <f t="shared" si="0"/>
        <v>20</v>
      </c>
      <c r="B26" s="65">
        <v>2</v>
      </c>
      <c r="C26" s="65" t="s">
        <v>2</v>
      </c>
      <c r="D26" s="422">
        <v>1093</v>
      </c>
      <c r="E26" s="198"/>
      <c r="F26" s="67" t="s">
        <v>536</v>
      </c>
      <c r="G26" s="67" t="s">
        <v>145</v>
      </c>
      <c r="H26" s="199">
        <v>2</v>
      </c>
      <c r="I26" s="68" t="s">
        <v>40</v>
      </c>
      <c r="J26" s="66">
        <v>8.31</v>
      </c>
      <c r="K26" s="276" t="s">
        <v>537</v>
      </c>
      <c r="L26" s="276" t="s">
        <v>39</v>
      </c>
      <c r="M26" s="200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3" ht="13.5">
      <c r="A27" s="99"/>
      <c r="B27" s="99"/>
      <c r="C27" s="99"/>
      <c r="D27" s="99"/>
      <c r="E27" s="99"/>
      <c r="F27" s="99"/>
      <c r="G27" s="99"/>
      <c r="H27" s="100"/>
      <c r="I27" s="100"/>
      <c r="J27" s="99"/>
      <c r="K27" s="99"/>
      <c r="L27" s="99"/>
      <c r="M27" s="99"/>
    </row>
  </sheetData>
  <sheetProtection/>
  <mergeCells count="9">
    <mergeCell ref="A1:J1"/>
    <mergeCell ref="L3:M3"/>
    <mergeCell ref="D4:E4"/>
    <mergeCell ref="G4:H4"/>
    <mergeCell ref="I4:J4"/>
    <mergeCell ref="L4:M4"/>
    <mergeCell ref="D3:E3"/>
    <mergeCell ref="G3:H3"/>
    <mergeCell ref="I3:J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新谷　豊</cp:lastModifiedBy>
  <cp:lastPrinted>2009-01-31T02:34:23Z</cp:lastPrinted>
  <dcterms:created xsi:type="dcterms:W3CDTF">2002-12-11T12:30:33Z</dcterms:created>
  <dcterms:modified xsi:type="dcterms:W3CDTF">2009-03-16T03:34:39Z</dcterms:modified>
  <cp:category/>
  <cp:version/>
  <cp:contentType/>
  <cp:contentStatus/>
</cp:coreProperties>
</file>