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40" windowHeight="8280" tabRatio="859" firstSheet="1" activeTab="12"/>
  </bookViews>
  <sheets>
    <sheet name="男100m" sheetId="1" r:id="rId1"/>
    <sheet name="男200m" sheetId="2" r:id="rId2"/>
    <sheet name="男400m" sheetId="3" r:id="rId3"/>
    <sheet name="男800m" sheetId="4" r:id="rId4"/>
    <sheet name="男1500m" sheetId="5" r:id="rId5"/>
    <sheet name="男3000m" sheetId="6" r:id="rId6"/>
    <sheet name="男110mH" sheetId="7" r:id="rId7"/>
    <sheet name="4×100mR" sheetId="8" r:id="rId8"/>
    <sheet name="男走高跳" sheetId="9" r:id="rId9"/>
    <sheet name="男棒高跳" sheetId="10" r:id="rId10"/>
    <sheet name="男走幅跳" sheetId="11" r:id="rId11"/>
    <sheet name="男砲丸5k" sheetId="12" r:id="rId12"/>
    <sheet name="男四種" sheetId="13" r:id="rId13"/>
  </sheets>
  <definedNames>
    <definedName name="_xlnm.Print_Area" localSheetId="7">'4×100mR'!$A$1:$T$26</definedName>
    <definedName name="_xlnm.Print_Area" localSheetId="0">'男100m'!$A$1:$M$30</definedName>
    <definedName name="_xlnm.Print_Area" localSheetId="6">'男110mH'!$A$1:$M$27</definedName>
    <definedName name="_xlnm.Print_Area" localSheetId="4">'男1500m'!$A$1:$M$27</definedName>
    <definedName name="_xlnm.Print_Area" localSheetId="1">'男200m'!$A$1:$M$27</definedName>
    <definedName name="_xlnm.Print_Area" localSheetId="5">'男3000m'!$A$1:$M$27</definedName>
    <definedName name="_xlnm.Print_Area" localSheetId="2">'男400m'!$A$1:$M$28</definedName>
    <definedName name="_xlnm.Print_Area" localSheetId="3">'男800m'!$A$1:$M$26</definedName>
    <definedName name="_xlnm.Print_Area" localSheetId="12">'男四種'!$A$1:$Q$28</definedName>
    <definedName name="_xlnm.Print_Area" localSheetId="8">'男走高跳'!$A$1:$M$31</definedName>
    <definedName name="_xlnm.Print_Area" localSheetId="10">'男走幅跳'!$A$1:$M$26</definedName>
    <definedName name="_xlnm.Print_Area" localSheetId="11">'男砲丸5k'!$A$1:$M$27</definedName>
    <definedName name="_xlnm.Print_Area" localSheetId="9">'男棒高跳'!$A$1:$M$30</definedName>
  </definedNames>
  <calcPr fullCalcOnLoad="1"/>
</workbook>
</file>

<file path=xl/sharedStrings.xml><?xml version="1.0" encoding="utf-8"?>
<sst xmlns="http://schemas.openxmlformats.org/spreadsheetml/2006/main" count="2108" uniqueCount="789">
  <si>
    <t>2</t>
  </si>
  <si>
    <t>3</t>
  </si>
  <si>
    <t>斎藤</t>
  </si>
  <si>
    <t>城西</t>
  </si>
  <si>
    <t>樋口</t>
  </si>
  <si>
    <t>柏崎第一</t>
  </si>
  <si>
    <t>坂詰</t>
  </si>
  <si>
    <t>内山</t>
  </si>
  <si>
    <t>ﾗﾝｸ</t>
  </si>
  <si>
    <t>性別</t>
  </si>
  <si>
    <t>種目</t>
  </si>
  <si>
    <t>100m</t>
  </si>
  <si>
    <t>800m</t>
  </si>
  <si>
    <t>走高跳</t>
  </si>
  <si>
    <t>200m</t>
  </si>
  <si>
    <t>400m</t>
  </si>
  <si>
    <t>1500m</t>
  </si>
  <si>
    <t>3000m</t>
  </si>
  <si>
    <t>中110mH</t>
  </si>
  <si>
    <t>棒高跳</t>
  </si>
  <si>
    <t>走幅跳</t>
  </si>
  <si>
    <t>記録</t>
  </si>
  <si>
    <t>氏名</t>
  </si>
  <si>
    <t>学年</t>
  </si>
  <si>
    <t>県名</t>
  </si>
  <si>
    <t>富山</t>
  </si>
  <si>
    <t>期日</t>
  </si>
  <si>
    <t>場所</t>
  </si>
  <si>
    <t>備考</t>
  </si>
  <si>
    <t>風速</t>
  </si>
  <si>
    <t>学校名</t>
  </si>
  <si>
    <t>大会名</t>
  </si>
  <si>
    <t>砲丸投5k</t>
  </si>
  <si>
    <t>新潟</t>
  </si>
  <si>
    <t>県総体</t>
  </si>
  <si>
    <t>上越地区</t>
  </si>
  <si>
    <t>中越地区</t>
  </si>
  <si>
    <t>長岡</t>
  </si>
  <si>
    <t>胎内</t>
  </si>
  <si>
    <t>上越</t>
  </si>
  <si>
    <t>新潟地区</t>
  </si>
  <si>
    <t/>
  </si>
  <si>
    <t>下越地区</t>
  </si>
  <si>
    <t>松任</t>
  </si>
  <si>
    <t>田鶴浜</t>
  </si>
  <si>
    <t>和合</t>
  </si>
  <si>
    <t>中央</t>
  </si>
  <si>
    <t>福井</t>
  </si>
  <si>
    <t>武生第一</t>
  </si>
  <si>
    <t>美浜</t>
  </si>
  <si>
    <t>長野</t>
  </si>
  <si>
    <t>松本</t>
  </si>
  <si>
    <t>長野</t>
  </si>
  <si>
    <t>北信越中学</t>
  </si>
  <si>
    <t>中110mH</t>
  </si>
  <si>
    <t>長野</t>
  </si>
  <si>
    <t>砲丸投5k</t>
  </si>
  <si>
    <t>国立</t>
  </si>
  <si>
    <t>(手)10.4</t>
  </si>
  <si>
    <t>桑田　隆史</t>
  </si>
  <si>
    <t>大阪・寝屋川四</t>
  </si>
  <si>
    <t>万博</t>
  </si>
  <si>
    <t>塚原　直貴</t>
  </si>
  <si>
    <t>長野・岡谷北部</t>
  </si>
  <si>
    <t>北信越</t>
  </si>
  <si>
    <t>広島・五日市</t>
  </si>
  <si>
    <t>黒川　哲雄</t>
  </si>
  <si>
    <t>新潟・小針</t>
  </si>
  <si>
    <t>横浜国際</t>
  </si>
  <si>
    <t>柳澤　純希</t>
  </si>
  <si>
    <t>(手)48.2</t>
  </si>
  <si>
    <t>愛知・竜南</t>
  </si>
  <si>
    <t>瑞穂</t>
  </si>
  <si>
    <t>丸亀</t>
  </si>
  <si>
    <t>岩崎　万知</t>
  </si>
  <si>
    <t>新潟・糸魚川</t>
  </si>
  <si>
    <t>新潟</t>
  </si>
  <si>
    <t>和田　仁志</t>
  </si>
  <si>
    <t>長野・赤穂</t>
  </si>
  <si>
    <t>北海道・函館大川</t>
  </si>
  <si>
    <t>日産ｽﾀｼﾞｱﾑ</t>
  </si>
  <si>
    <t>神奈川・岩崎</t>
  </si>
  <si>
    <t>大蔵　崇史</t>
  </si>
  <si>
    <t>石川・野田</t>
  </si>
  <si>
    <t>西京極</t>
  </si>
  <si>
    <t>境田　裕之</t>
  </si>
  <si>
    <t>北海道・春光台</t>
  </si>
  <si>
    <t>国立</t>
  </si>
  <si>
    <t>長谷川　満</t>
  </si>
  <si>
    <t>福井・南越</t>
  </si>
  <si>
    <t>新潟・新津第五</t>
  </si>
  <si>
    <t>笹瀬　弘樹</t>
  </si>
  <si>
    <t>静岡・新居</t>
  </si>
  <si>
    <t>新潟・宮浦</t>
  </si>
  <si>
    <t>広島広域</t>
  </si>
  <si>
    <t>四ッ池</t>
  </si>
  <si>
    <t>佐々木勝利</t>
  </si>
  <si>
    <t>秋田・大曲南</t>
  </si>
  <si>
    <t>八橋</t>
  </si>
  <si>
    <t>今井　智浩</t>
  </si>
  <si>
    <t>石川・光野</t>
  </si>
  <si>
    <t>鈴木　郷史</t>
  </si>
  <si>
    <t>静岡・東伊豆稲取</t>
  </si>
  <si>
    <t>チーム名</t>
  </si>
  <si>
    <t>学年</t>
  </si>
  <si>
    <t>大会名</t>
  </si>
  <si>
    <t>.</t>
  </si>
  <si>
    <t>4×200mR</t>
  </si>
  <si>
    <t>砲丸投</t>
  </si>
  <si>
    <t>大会名</t>
  </si>
  <si>
    <t>四種競技</t>
  </si>
  <si>
    <t>亀田</t>
  </si>
  <si>
    <t>江陽</t>
  </si>
  <si>
    <t>110mH</t>
  </si>
  <si>
    <t>400m</t>
  </si>
  <si>
    <t>②</t>
  </si>
  <si>
    <t>③</t>
  </si>
  <si>
    <t>④</t>
  </si>
  <si>
    <t>①</t>
  </si>
  <si>
    <t>福井</t>
  </si>
  <si>
    <t>高尾台</t>
  </si>
  <si>
    <t>県中学選手権</t>
  </si>
  <si>
    <t>斎藤　　敦</t>
  </si>
  <si>
    <t>村上第一</t>
  </si>
  <si>
    <t>上教大附</t>
  </si>
  <si>
    <t>金沢錦丘</t>
  </si>
  <si>
    <t>十日町</t>
  </si>
  <si>
    <t>万葉</t>
  </si>
  <si>
    <t>橋本　拓巳</t>
  </si>
  <si>
    <t>全国中学</t>
  </si>
  <si>
    <t>燕</t>
  </si>
  <si>
    <t>松本</t>
  </si>
  <si>
    <t>城東</t>
  </si>
  <si>
    <t>髙橋　　翔</t>
  </si>
  <si>
    <t>鏡が沖</t>
  </si>
  <si>
    <t>山下　裕平</t>
  </si>
  <si>
    <t>市川　佑平</t>
  </si>
  <si>
    <t>鯖丹地区</t>
  </si>
  <si>
    <t>手動</t>
  </si>
  <si>
    <t>丹羽　雄太</t>
  </si>
  <si>
    <t>池山　謙太</t>
  </si>
  <si>
    <t>県民体育大会</t>
  </si>
  <si>
    <t>東陽</t>
  </si>
  <si>
    <t>福井　清和</t>
  </si>
  <si>
    <t>刈羽</t>
  </si>
  <si>
    <t>見附</t>
  </si>
  <si>
    <t>小千谷南</t>
  </si>
  <si>
    <t>服部　勇馬</t>
  </si>
  <si>
    <t>中里</t>
  </si>
  <si>
    <t>分水</t>
  </si>
  <si>
    <t>小笠山</t>
  </si>
  <si>
    <t>津南</t>
  </si>
  <si>
    <t>宮浦</t>
  </si>
  <si>
    <t>直江津東</t>
  </si>
  <si>
    <t>下越選手権</t>
  </si>
  <si>
    <t>胎内中条</t>
  </si>
  <si>
    <t>北村　　翔</t>
  </si>
  <si>
    <t>小浜</t>
  </si>
  <si>
    <t>小越　拓人</t>
  </si>
  <si>
    <t>佐藤　　凌</t>
  </si>
  <si>
    <t>秋葉</t>
  </si>
  <si>
    <t>滑川</t>
  </si>
  <si>
    <t>大和</t>
  </si>
  <si>
    <t>城山</t>
  </si>
  <si>
    <t>三国</t>
  </si>
  <si>
    <t>越前</t>
  </si>
  <si>
    <t>福光</t>
  </si>
  <si>
    <t>石田　翔太</t>
  </si>
  <si>
    <t>間島麟太朗</t>
  </si>
  <si>
    <t>坂井輪</t>
  </si>
  <si>
    <t>岩渕　達也</t>
  </si>
  <si>
    <t>佐々木</t>
  </si>
  <si>
    <t>塩沢</t>
  </si>
  <si>
    <t>平田　圭祐</t>
  </si>
  <si>
    <t>北信越中学</t>
  </si>
  <si>
    <t>二州地区</t>
  </si>
  <si>
    <t>敦賀</t>
  </si>
  <si>
    <t>池田　夏史</t>
  </si>
  <si>
    <t>五泉</t>
  </si>
  <si>
    <t>橋本</t>
  </si>
  <si>
    <t>朝日</t>
  </si>
  <si>
    <t>山本</t>
  </si>
  <si>
    <t>西田　貴光</t>
  </si>
  <si>
    <t>うのけ</t>
  </si>
  <si>
    <t>兒玉　慶彦</t>
  </si>
  <si>
    <t>月潟</t>
  </si>
  <si>
    <t>山潟</t>
  </si>
  <si>
    <t>北海道・七飯大中山</t>
  </si>
  <si>
    <t>日産スタジアム</t>
  </si>
  <si>
    <t>全国中学</t>
  </si>
  <si>
    <t>88.07.29</t>
  </si>
  <si>
    <t>00.07.09</t>
  </si>
  <si>
    <t>2.0</t>
  </si>
  <si>
    <t>93.10.31</t>
  </si>
  <si>
    <t>03.10.24</t>
  </si>
  <si>
    <t>ﾗﾝｸ</t>
  </si>
  <si>
    <t>0.0</t>
  </si>
  <si>
    <t>06.08.21</t>
  </si>
  <si>
    <t>90.07.22</t>
  </si>
  <si>
    <t>92.08.21</t>
  </si>
  <si>
    <t>ﾗﾝｸ</t>
  </si>
  <si>
    <t>1.53.15</t>
  </si>
  <si>
    <t>83.08.28</t>
  </si>
  <si>
    <t>1.53.15</t>
  </si>
  <si>
    <t>3.56.2</t>
  </si>
  <si>
    <t>83.09.18</t>
  </si>
  <si>
    <t>3.56.2</t>
  </si>
  <si>
    <t>ﾗﾝｸ</t>
  </si>
  <si>
    <t>8.23.80</t>
  </si>
  <si>
    <t>05.10.29</t>
  </si>
  <si>
    <t>06.08.21</t>
  </si>
  <si>
    <t>02.08.22</t>
  </si>
  <si>
    <t>矢澤　　航</t>
  </si>
  <si>
    <t>4×100mR</t>
  </si>
  <si>
    <t>4×100mR</t>
  </si>
  <si>
    <t>4×100mR</t>
  </si>
  <si>
    <t>4×100mR</t>
  </si>
  <si>
    <t>4×200mR</t>
  </si>
  <si>
    <t>4×100mR</t>
  </si>
  <si>
    <t>2m10</t>
  </si>
  <si>
    <t>86.11.02</t>
  </si>
  <si>
    <t>2m02</t>
  </si>
  <si>
    <t>84.10.28</t>
  </si>
  <si>
    <t>96.10.27</t>
  </si>
  <si>
    <t>ﾗﾝｸ</t>
  </si>
  <si>
    <t>4m92</t>
  </si>
  <si>
    <t>04.10.17</t>
  </si>
  <si>
    <t>4m70</t>
  </si>
  <si>
    <t>01.08.22</t>
  </si>
  <si>
    <t>ﾗﾝｸ</t>
  </si>
  <si>
    <t>7m32</t>
  </si>
  <si>
    <t>92.08.16</t>
  </si>
  <si>
    <t>6m99</t>
  </si>
  <si>
    <t>99.10.02</t>
  </si>
  <si>
    <t>16m70</t>
  </si>
  <si>
    <t>06.10.28</t>
  </si>
  <si>
    <t>砲丸投5k</t>
  </si>
  <si>
    <t>砲丸投5k</t>
  </si>
  <si>
    <t>全　国　　　3054点　　　中村　　仁　　　兵庫・播磨南　　04.08.23　敷島</t>
  </si>
  <si>
    <t>北信越　　　2829点　　　玉木　勝弘　　　新潟・下山　　　04.08.23　敷島</t>
  </si>
  <si>
    <t>為末　　大</t>
  </si>
  <si>
    <t>ﾗﾝｸ</t>
  </si>
  <si>
    <t>西畑　　匡</t>
  </si>
  <si>
    <t>全　国</t>
  </si>
  <si>
    <t>大住　　和</t>
  </si>
  <si>
    <t>富山・城端</t>
  </si>
  <si>
    <t>8.30.87</t>
  </si>
  <si>
    <t>北信越　　43"47　村山・岡田・駒田・黒川　　　新潟・小針　　　　　03.08.22  厚別</t>
  </si>
  <si>
    <t>菊池　　毅</t>
  </si>
  <si>
    <t>100mＨ 14.13 - SP 13.82 - HJ 1.85 - 400m 52.37</t>
  </si>
  <si>
    <t>100mＨ 14.87 - SP 16.26 - HJ 1.70 - 400m 56.15</t>
  </si>
  <si>
    <t>柳　　明良</t>
  </si>
  <si>
    <t>全　国　　42"77  金内・田嶋・梶・深谷　　　　福島・白河二　　　　04.08.25　敷島 　　</t>
  </si>
  <si>
    <t>黒岩　　秀</t>
  </si>
  <si>
    <t>附属長野</t>
  </si>
  <si>
    <t>中学通信</t>
  </si>
  <si>
    <t>長野</t>
  </si>
  <si>
    <t>内堀　直也</t>
  </si>
  <si>
    <t>小諸東</t>
  </si>
  <si>
    <t>大口　健太</t>
  </si>
  <si>
    <t>辰　口</t>
  </si>
  <si>
    <t>石川</t>
  </si>
  <si>
    <t>県中学通信</t>
  </si>
  <si>
    <t>西　部</t>
  </si>
  <si>
    <t>渡邉　大輝</t>
  </si>
  <si>
    <t>三郷</t>
  </si>
  <si>
    <t>石川西部</t>
  </si>
  <si>
    <t>笠原　陸生</t>
  </si>
  <si>
    <t>小針</t>
  </si>
  <si>
    <t>新潟スタジアム</t>
  </si>
  <si>
    <t>西村　　慎</t>
  </si>
  <si>
    <t>三方</t>
  </si>
  <si>
    <t>貝沢　諒太</t>
  </si>
  <si>
    <t>旭岡</t>
  </si>
  <si>
    <t>長谷川優樹</t>
  </si>
  <si>
    <t>通信</t>
  </si>
  <si>
    <t>田村　　亮</t>
  </si>
  <si>
    <t>石山</t>
  </si>
  <si>
    <t>新潟市総合東</t>
  </si>
  <si>
    <t>上松涼太郎</t>
  </si>
  <si>
    <t>野々市</t>
  </si>
  <si>
    <t>山本　達也</t>
  </si>
  <si>
    <t>根　上</t>
  </si>
  <si>
    <t>能美ナイター</t>
  </si>
  <si>
    <t>物見山</t>
  </si>
  <si>
    <t>藤間　優介</t>
  </si>
  <si>
    <t>白根北</t>
  </si>
  <si>
    <t>新潟市体育西</t>
  </si>
  <si>
    <t>東山　由輝</t>
  </si>
  <si>
    <t>上田第五</t>
  </si>
  <si>
    <t>菅平陸上</t>
  </si>
  <si>
    <t>菅平</t>
  </si>
  <si>
    <t>仲島　　諒</t>
  </si>
  <si>
    <t>敦賀秋季</t>
  </si>
  <si>
    <t>西村　定喜</t>
  </si>
  <si>
    <t>山　中</t>
  </si>
  <si>
    <t>小松市記⑤</t>
  </si>
  <si>
    <t>小　松</t>
  </si>
  <si>
    <t>柄澤　昌希</t>
  </si>
  <si>
    <t>今村　迅人</t>
  </si>
  <si>
    <t>柳町</t>
  </si>
  <si>
    <t>県選手権</t>
  </si>
  <si>
    <t>小島　正大</t>
  </si>
  <si>
    <t>東北</t>
  </si>
  <si>
    <t>杉本　　淳</t>
  </si>
  <si>
    <t>木歩士悠大</t>
  </si>
  <si>
    <t>堤岡</t>
  </si>
  <si>
    <t>関原　　悠</t>
  </si>
  <si>
    <t>松井　良允</t>
  </si>
  <si>
    <t>伏木</t>
  </si>
  <si>
    <t>1.0</t>
  </si>
  <si>
    <t>城西</t>
  </si>
  <si>
    <t>新潟</t>
  </si>
  <si>
    <t>上越地区</t>
  </si>
  <si>
    <t>上越</t>
  </si>
  <si>
    <t>堤岡</t>
  </si>
  <si>
    <t>中越地区</t>
  </si>
  <si>
    <t>長岡</t>
  </si>
  <si>
    <t>富山</t>
  </si>
  <si>
    <t>魚津桃山</t>
  </si>
  <si>
    <t>Jｵﾘﾝﾋﾟｯｸ</t>
  </si>
  <si>
    <t>横浜国際</t>
  </si>
  <si>
    <t>真島　裕也</t>
  </si>
  <si>
    <t>関屋</t>
  </si>
  <si>
    <t>　緑　</t>
  </si>
  <si>
    <t>第4回下越記録会</t>
  </si>
  <si>
    <t>新発田</t>
  </si>
  <si>
    <t>富山県総合運動公園</t>
  </si>
  <si>
    <t>山　中</t>
  </si>
  <si>
    <t>石川県中学</t>
  </si>
  <si>
    <t>西野　滉佑</t>
  </si>
  <si>
    <t>大巻</t>
  </si>
  <si>
    <t>魚沼二市三郡</t>
  </si>
  <si>
    <t>板本　雄太</t>
  </si>
  <si>
    <t>山川宗一郎</t>
  </si>
  <si>
    <t>直江津</t>
  </si>
  <si>
    <t>坂下　大祐</t>
  </si>
  <si>
    <t>北　辰</t>
  </si>
  <si>
    <t>豊島　佑貴</t>
  </si>
  <si>
    <t>五泉東蒲</t>
  </si>
  <si>
    <t>小泉勇翔気</t>
  </si>
  <si>
    <t>佐久東</t>
  </si>
  <si>
    <t>9.20</t>
  </si>
  <si>
    <t>6.10</t>
  </si>
  <si>
    <t>新潟ＢＳ</t>
  </si>
  <si>
    <t>鈴木　政矢</t>
  </si>
  <si>
    <t>全日本</t>
  </si>
  <si>
    <t>稲岡　貴大</t>
  </si>
  <si>
    <t>安田</t>
  </si>
  <si>
    <t>山本　雄翔</t>
  </si>
  <si>
    <t>全中</t>
  </si>
  <si>
    <t>江田　優人</t>
  </si>
  <si>
    <t>栁原　優也</t>
  </si>
  <si>
    <t>裾花</t>
  </si>
  <si>
    <t>ｼﾞｭﾆｱｵﾘﾝﾋﾟｯｸ</t>
  </si>
  <si>
    <t>日産スタジアム</t>
  </si>
  <si>
    <t>村井　大紀</t>
  </si>
  <si>
    <t>北信越大会</t>
  </si>
  <si>
    <t>小黒淳之介</t>
  </si>
  <si>
    <t>寄居</t>
  </si>
  <si>
    <t>大崎　義之</t>
  </si>
  <si>
    <t>第5回下越記録会</t>
  </si>
  <si>
    <t>荒木　啓汰</t>
  </si>
  <si>
    <t>北野　大志</t>
  </si>
  <si>
    <t>美　川</t>
  </si>
  <si>
    <t>白山石川中学</t>
  </si>
  <si>
    <t>物見山</t>
  </si>
  <si>
    <t>長部　将大</t>
  </si>
  <si>
    <t>宮内</t>
  </si>
  <si>
    <t>高　松</t>
  </si>
  <si>
    <t>富樫　恭佑</t>
  </si>
  <si>
    <t>8.20</t>
  </si>
  <si>
    <t>新潟スタジアム</t>
  </si>
  <si>
    <t>Jr.ｵﾘﾝﾋﾟｯｸ</t>
  </si>
  <si>
    <t>日産ｽﾀｼﾞｱﾑ</t>
  </si>
  <si>
    <t>全日中</t>
  </si>
  <si>
    <t>Ｊオリンピック</t>
  </si>
  <si>
    <t>横浜</t>
  </si>
  <si>
    <t>笠原　祥多</t>
  </si>
  <si>
    <t>諏訪西</t>
  </si>
  <si>
    <t>須田　涼太</t>
  </si>
  <si>
    <t>杵淵　由希</t>
  </si>
  <si>
    <t>愛宕</t>
  </si>
  <si>
    <t>川越健太郎</t>
  </si>
  <si>
    <t>今川　大輔</t>
  </si>
  <si>
    <t>通信陸上</t>
  </si>
  <si>
    <t>福井</t>
  </si>
  <si>
    <t>竹内　智博</t>
  </si>
  <si>
    <t>下山</t>
  </si>
  <si>
    <t>吉村　　凌</t>
  </si>
  <si>
    <t>魚津東部</t>
  </si>
  <si>
    <t>夏季記録会</t>
  </si>
  <si>
    <t>五福陸上競技場</t>
  </si>
  <si>
    <t>小林　桂太</t>
  </si>
  <si>
    <t>長野東部</t>
  </si>
  <si>
    <t>天勝　直昭</t>
  </si>
  <si>
    <t>西部緑地</t>
  </si>
  <si>
    <t>窪田康太郎</t>
  </si>
  <si>
    <t>小千谷</t>
  </si>
  <si>
    <t>安部　拓也</t>
  </si>
  <si>
    <t>石川県選手権</t>
  </si>
  <si>
    <t>上野　雄平</t>
  </si>
  <si>
    <t>羽　咋</t>
  </si>
  <si>
    <t>高橋　秋平</t>
  </si>
  <si>
    <t>広徳</t>
  </si>
  <si>
    <t>県中学総体</t>
  </si>
  <si>
    <t>8.20</t>
  </si>
  <si>
    <t>7.20</t>
  </si>
  <si>
    <t>5.10</t>
  </si>
  <si>
    <t>北信越</t>
  </si>
  <si>
    <t>金沢</t>
  </si>
  <si>
    <t>新潟</t>
  </si>
  <si>
    <t>池上　義輝</t>
  </si>
  <si>
    <t>津幡南</t>
  </si>
  <si>
    <t>県秋季トラック記録会</t>
  </si>
  <si>
    <t>川端　洋平</t>
  </si>
  <si>
    <t>松下　拓磨</t>
  </si>
  <si>
    <t>伊那松川</t>
  </si>
  <si>
    <t>谷口　貴一</t>
  </si>
  <si>
    <t>坂井</t>
  </si>
  <si>
    <t>久保田　隼</t>
  </si>
  <si>
    <t>飯島</t>
  </si>
  <si>
    <t>片山　隆志</t>
  </si>
  <si>
    <t>赤塚</t>
  </si>
  <si>
    <t>大久保賢志</t>
  </si>
  <si>
    <t>真田</t>
  </si>
  <si>
    <t>新村　健太</t>
  </si>
  <si>
    <t>早通</t>
  </si>
  <si>
    <t>両角　　駿</t>
  </si>
  <si>
    <t>菅間　脩太</t>
  </si>
  <si>
    <t>鳥屋野</t>
  </si>
  <si>
    <t>南雲　裕斗</t>
  </si>
  <si>
    <t>西尾　博行</t>
  </si>
  <si>
    <t>鹿　島</t>
  </si>
  <si>
    <t>長谷川直輝</t>
  </si>
  <si>
    <t>金本啓一郎</t>
  </si>
  <si>
    <t>惣宇利元善</t>
  </si>
  <si>
    <t>鯖江</t>
  </si>
  <si>
    <t>中村　嵐士</t>
  </si>
  <si>
    <t>京都陸協記録会</t>
  </si>
  <si>
    <t>西京極</t>
  </si>
  <si>
    <t>静岡長距離</t>
  </si>
  <si>
    <t>小田切将真</t>
  </si>
  <si>
    <t>川中島</t>
  </si>
  <si>
    <t>北信記録会</t>
  </si>
  <si>
    <t>県Jr長岡（春）</t>
  </si>
  <si>
    <t>田中　亮介</t>
  </si>
  <si>
    <t>長島　亘紀</t>
  </si>
  <si>
    <t>臼田　稔宏</t>
  </si>
  <si>
    <t>中学長距離伊那</t>
  </si>
  <si>
    <t>伊那</t>
  </si>
  <si>
    <t>臼田康一郎</t>
  </si>
  <si>
    <t>坂城</t>
  </si>
  <si>
    <t>県中新人東北信</t>
  </si>
  <si>
    <t>渡部　　司</t>
  </si>
  <si>
    <t>信濃</t>
  </si>
  <si>
    <t>長谷川進毅</t>
  </si>
  <si>
    <t>上伊那秋季</t>
  </si>
  <si>
    <t>金森　寛人</t>
  </si>
  <si>
    <t>ｼﾞｭﾆｱｵﾘﾝﾋﾟｯｸ</t>
  </si>
  <si>
    <t>日産スタジアム</t>
  </si>
  <si>
    <t>永井　秀篤</t>
  </si>
  <si>
    <t>07.10.28</t>
  </si>
  <si>
    <t>岩崎　　領</t>
  </si>
  <si>
    <t>池田　祐樹</t>
  </si>
  <si>
    <t>志　賀</t>
  </si>
  <si>
    <t>藤嶋　郁磨</t>
  </si>
  <si>
    <t>松浜</t>
  </si>
  <si>
    <t>中村　俊介</t>
  </si>
  <si>
    <t>多田実聡樹</t>
  </si>
  <si>
    <t>清水　雅広</t>
  </si>
  <si>
    <t>櫻井　　僚</t>
  </si>
  <si>
    <t>柏崎第三</t>
  </si>
  <si>
    <t>県Jr長岡（秋）</t>
  </si>
  <si>
    <t>長岡・三島</t>
  </si>
  <si>
    <t>野添　達矢</t>
  </si>
  <si>
    <t>粟野</t>
  </si>
  <si>
    <t>佐々木諒太</t>
  </si>
  <si>
    <t>岡南</t>
  </si>
  <si>
    <t>長﨑　裕貴</t>
  </si>
  <si>
    <t>足羽第一</t>
  </si>
  <si>
    <t>小出　翔大</t>
  </si>
  <si>
    <t>真沢　優介</t>
  </si>
  <si>
    <t>松　任</t>
  </si>
  <si>
    <t>県中学混成</t>
  </si>
  <si>
    <t>伊東　絢斗</t>
  </si>
  <si>
    <t>亀田西</t>
  </si>
  <si>
    <t>廣川　尚輝</t>
  </si>
  <si>
    <t>燕北</t>
  </si>
  <si>
    <t>星　　飛己</t>
  </si>
  <si>
    <t>奥山　輝一</t>
  </si>
  <si>
    <t>荒井　啓介</t>
  </si>
  <si>
    <t>野　田</t>
  </si>
  <si>
    <t>石川県西部</t>
  </si>
  <si>
    <t>佐野</t>
  </si>
  <si>
    <t>鈴木</t>
  </si>
  <si>
    <t>成田</t>
  </si>
  <si>
    <t>笠原</t>
  </si>
  <si>
    <t>岸本</t>
  </si>
  <si>
    <t>杉本</t>
  </si>
  <si>
    <t>津原</t>
  </si>
  <si>
    <t>仲島</t>
  </si>
  <si>
    <t>全日本中学</t>
  </si>
  <si>
    <t>富山</t>
  </si>
  <si>
    <t>全日本中学校選手権</t>
  </si>
  <si>
    <t>新潟ビックスワン</t>
  </si>
  <si>
    <t>豊島</t>
  </si>
  <si>
    <t>萬歳</t>
  </si>
  <si>
    <t>落合</t>
  </si>
  <si>
    <t>難波</t>
  </si>
  <si>
    <t>荒木</t>
  </si>
  <si>
    <t>田村</t>
  </si>
  <si>
    <t>丸山</t>
  </si>
  <si>
    <t>児玉</t>
  </si>
  <si>
    <t>内堀</t>
  </si>
  <si>
    <t>遠山</t>
  </si>
  <si>
    <t>小森</t>
  </si>
  <si>
    <t>石川</t>
  </si>
  <si>
    <t>中出</t>
  </si>
  <si>
    <t>口出</t>
  </si>
  <si>
    <t>坂口</t>
  </si>
  <si>
    <t>西村</t>
  </si>
  <si>
    <t>西山</t>
  </si>
  <si>
    <t>山川</t>
  </si>
  <si>
    <t>明倫</t>
  </si>
  <si>
    <t>白崎</t>
  </si>
  <si>
    <t>大河原</t>
  </si>
  <si>
    <t>西野</t>
  </si>
  <si>
    <t>森永</t>
  </si>
  <si>
    <t>福井地区</t>
  </si>
  <si>
    <t>丸山</t>
  </si>
  <si>
    <t>渡邉</t>
  </si>
  <si>
    <t>今井</t>
  </si>
  <si>
    <t>中島</t>
  </si>
  <si>
    <t>中野</t>
  </si>
  <si>
    <t>島尾</t>
  </si>
  <si>
    <t>木藤</t>
  </si>
  <si>
    <t>黒岩</t>
  </si>
  <si>
    <t>小林</t>
  </si>
  <si>
    <t>井口</t>
  </si>
  <si>
    <t>佐治</t>
  </si>
  <si>
    <t>大渕</t>
  </si>
  <si>
    <t>志　賀</t>
  </si>
  <si>
    <t>稲岡</t>
  </si>
  <si>
    <t>池田</t>
  </si>
  <si>
    <t>今川</t>
  </si>
  <si>
    <t>山崎</t>
  </si>
  <si>
    <t>坂原</t>
  </si>
  <si>
    <t>川内</t>
  </si>
  <si>
    <t>仁科台</t>
  </si>
  <si>
    <t>佐藤</t>
  </si>
  <si>
    <t>勝野</t>
  </si>
  <si>
    <t>内川</t>
  </si>
  <si>
    <t>鳥屋</t>
  </si>
  <si>
    <t>第3回下越記録会</t>
  </si>
  <si>
    <t>永山</t>
  </si>
  <si>
    <t>判</t>
  </si>
  <si>
    <t>本間</t>
  </si>
  <si>
    <t>川嶋</t>
  </si>
  <si>
    <t>近藤</t>
  </si>
  <si>
    <t>戸田</t>
  </si>
  <si>
    <t>真島</t>
  </si>
  <si>
    <t>新潟スタジアム</t>
  </si>
  <si>
    <t>羽生田宇恭</t>
  </si>
  <si>
    <t>須坂東</t>
  </si>
  <si>
    <t>北信選手権</t>
  </si>
  <si>
    <t>村中　智彦</t>
  </si>
  <si>
    <t>大野川</t>
  </si>
  <si>
    <t>中信選手権</t>
  </si>
  <si>
    <t>歯科大</t>
  </si>
  <si>
    <t>坂口　哲司</t>
  </si>
  <si>
    <t>永田　哲也</t>
  </si>
  <si>
    <t>栗原　孝佳</t>
  </si>
  <si>
    <t>県中記録会</t>
  </si>
  <si>
    <t>東　部</t>
  </si>
  <si>
    <t>七尾鹿島中学</t>
  </si>
  <si>
    <t>七　尾</t>
  </si>
  <si>
    <t>佐々木僚汰</t>
  </si>
  <si>
    <t>鎌田</t>
  </si>
  <si>
    <t>金　石</t>
  </si>
  <si>
    <t>小柳　正人</t>
  </si>
  <si>
    <t>梓川</t>
  </si>
  <si>
    <t>県中学混成</t>
  </si>
  <si>
    <t>宮下　拓也</t>
  </si>
  <si>
    <t>美山</t>
  </si>
  <si>
    <t>福本　洋輔</t>
  </si>
  <si>
    <t>仲澤　佑弥</t>
  </si>
  <si>
    <t>坂井春季記録会</t>
  </si>
  <si>
    <t>八木　龍太</t>
  </si>
  <si>
    <t>県中春季</t>
  </si>
  <si>
    <t>平間　拓輝</t>
  </si>
  <si>
    <t>城北</t>
  </si>
  <si>
    <t>県通信</t>
  </si>
  <si>
    <t>櫻井  優樹</t>
  </si>
  <si>
    <t>柄戸　景介</t>
  </si>
  <si>
    <t>谷内　和吉</t>
  </si>
  <si>
    <t>七尾城山記⑤</t>
  </si>
  <si>
    <t>田中正太郎</t>
  </si>
  <si>
    <t>県ｼﾞｭﾆｱﾕｰｽ</t>
  </si>
  <si>
    <t>増沢　　洸</t>
  </si>
  <si>
    <t>三島</t>
  </si>
  <si>
    <t>長岡近郷新人</t>
  </si>
  <si>
    <t>8.20</t>
  </si>
  <si>
    <t>6.10</t>
  </si>
  <si>
    <t>笠木</t>
  </si>
  <si>
    <t>蓬澤</t>
  </si>
  <si>
    <t>水野</t>
  </si>
  <si>
    <t>板本</t>
  </si>
  <si>
    <t>7.25</t>
  </si>
  <si>
    <t>8.05</t>
  </si>
  <si>
    <t>8.30</t>
  </si>
  <si>
    <t>石川県西部</t>
  </si>
  <si>
    <t>竹村　昂浩</t>
  </si>
  <si>
    <t>永明</t>
  </si>
  <si>
    <t>鍛治　有成</t>
  </si>
  <si>
    <t>大沢野</t>
  </si>
  <si>
    <t>内藤　　博</t>
  </si>
  <si>
    <t>燕･西蒲</t>
  </si>
  <si>
    <t>井上　和謙</t>
  </si>
  <si>
    <t>武生第三</t>
  </si>
  <si>
    <t>敦賀陸上</t>
  </si>
  <si>
    <t>今井　祐輔</t>
  </si>
  <si>
    <t>岡谷北部</t>
  </si>
  <si>
    <t>山本　政則</t>
  </si>
  <si>
    <t>十日町中条</t>
  </si>
  <si>
    <t>十日町・魚沼新人</t>
  </si>
  <si>
    <t>永井　　司</t>
  </si>
  <si>
    <t>太田　翔規</t>
  </si>
  <si>
    <t>竹内　泰良</t>
  </si>
  <si>
    <t>関口英一郎</t>
  </si>
  <si>
    <t>須貝光太郎</t>
  </si>
  <si>
    <t>服部　　圭</t>
  </si>
  <si>
    <t>平林　隼弥</t>
  </si>
  <si>
    <t>更北</t>
  </si>
  <si>
    <t>北信中学総体</t>
  </si>
  <si>
    <t>庭野　千春</t>
  </si>
  <si>
    <t>中越地区記録会</t>
  </si>
  <si>
    <t>小山　範晃</t>
  </si>
  <si>
    <t>北御牧</t>
  </si>
  <si>
    <t>宮林　凌汰</t>
  </si>
  <si>
    <t>小柳　篤也</t>
  </si>
  <si>
    <t>岩坂　　真</t>
  </si>
  <si>
    <t>小　木</t>
  </si>
  <si>
    <t>山下　凱暉</t>
  </si>
  <si>
    <t>堀尾　佳希</t>
  </si>
  <si>
    <t>常盤</t>
  </si>
  <si>
    <t>西林　元樹</t>
  </si>
  <si>
    <t>井波</t>
  </si>
  <si>
    <t>駒　瑶一朗</t>
  </si>
  <si>
    <t>富大附属</t>
  </si>
  <si>
    <t>冨田　康平</t>
  </si>
  <si>
    <t>富山</t>
  </si>
  <si>
    <t>富山</t>
  </si>
  <si>
    <t>県ジュニアオリンピック</t>
  </si>
  <si>
    <t>石川県西部</t>
  </si>
  <si>
    <t>五福</t>
  </si>
  <si>
    <t>宮崎　充弘</t>
  </si>
  <si>
    <t>高陵</t>
  </si>
  <si>
    <t>口出　光希</t>
  </si>
  <si>
    <t>片桐　健太</t>
  </si>
  <si>
    <t>中島　知則</t>
  </si>
  <si>
    <t>養田　一揮</t>
  </si>
  <si>
    <t>山ノ内</t>
  </si>
  <si>
    <t>小島　捺暉</t>
  </si>
  <si>
    <t>大　徳</t>
  </si>
  <si>
    <t>金沢市中学</t>
  </si>
  <si>
    <t>金　沢</t>
  </si>
  <si>
    <t>上條　智之</t>
  </si>
  <si>
    <t>高綱</t>
  </si>
  <si>
    <t>田中　仁郭</t>
  </si>
  <si>
    <t>小田　翔太</t>
  </si>
  <si>
    <t>津　幡</t>
  </si>
  <si>
    <t>加賀地区新人</t>
  </si>
  <si>
    <t>物見山</t>
  </si>
  <si>
    <t>布施　俊樹</t>
  </si>
  <si>
    <t>大島</t>
  </si>
  <si>
    <t>坂上　貴仁</t>
  </si>
  <si>
    <t>新津第一</t>
  </si>
  <si>
    <t>竹松　高彬</t>
  </si>
  <si>
    <t>春富</t>
  </si>
  <si>
    <t>上條　将吾</t>
  </si>
  <si>
    <t>菅野</t>
  </si>
  <si>
    <t>玉村　　翔</t>
  </si>
  <si>
    <t>河野</t>
  </si>
  <si>
    <t>南越地区</t>
  </si>
  <si>
    <t>宮本　賢斗</t>
  </si>
  <si>
    <t>石川西部</t>
  </si>
  <si>
    <t>玉川　浩次</t>
  </si>
  <si>
    <t>丸岡</t>
  </si>
  <si>
    <t>岸本　拓真</t>
  </si>
  <si>
    <t>安藤　　純</t>
  </si>
  <si>
    <t>箕輪</t>
  </si>
  <si>
    <t>中学通信</t>
  </si>
  <si>
    <t>平﨑　吉起</t>
  </si>
  <si>
    <t>尾﨑　雄介</t>
  </si>
  <si>
    <t>犀陵</t>
  </si>
  <si>
    <t>大田　　樹</t>
  </si>
  <si>
    <t>山　代</t>
  </si>
  <si>
    <t>林　　昌治</t>
  </si>
  <si>
    <t>西川　翔太</t>
  </si>
  <si>
    <t>陽明</t>
  </si>
  <si>
    <t>奥越地区</t>
  </si>
  <si>
    <t>奥越</t>
  </si>
  <si>
    <t>佐藤　高央</t>
  </si>
  <si>
    <t>岡谷東部</t>
  </si>
  <si>
    <t>県伊那</t>
  </si>
  <si>
    <t>伊那</t>
  </si>
  <si>
    <t>小高裕一郎</t>
  </si>
  <si>
    <t>酒井　晃一</t>
  </si>
  <si>
    <t>北　星</t>
  </si>
  <si>
    <t>菅原　皓太</t>
  </si>
  <si>
    <t>東石山</t>
  </si>
  <si>
    <t>田中　正和</t>
  </si>
  <si>
    <t>黒瀬　大地</t>
  </si>
  <si>
    <t>勝山中部</t>
  </si>
  <si>
    <t>渡邉　吾人</t>
  </si>
  <si>
    <t>牧　　恭祐</t>
  </si>
  <si>
    <t>下平　勇仁</t>
  </si>
  <si>
    <t>渡辺　優斗</t>
  </si>
  <si>
    <t>7.04</t>
  </si>
  <si>
    <t>7.20</t>
  </si>
  <si>
    <t>新潟</t>
  </si>
  <si>
    <t>水﨑　悠樹</t>
  </si>
  <si>
    <t>櫻ヶ岡</t>
  </si>
  <si>
    <t>関　慎之輔</t>
  </si>
  <si>
    <t>県四種</t>
  </si>
  <si>
    <t>長濵　佳祐</t>
  </si>
  <si>
    <t>尾形　晃広</t>
  </si>
  <si>
    <t>堂高　一将</t>
  </si>
  <si>
    <t>富山</t>
  </si>
  <si>
    <t>柏崎刈羽新人</t>
  </si>
  <si>
    <t>刈羽中</t>
  </si>
  <si>
    <t>高橋遼太郎</t>
  </si>
  <si>
    <t>坂田　拓磨</t>
  </si>
  <si>
    <t>金子　  俊</t>
  </si>
  <si>
    <t>弥彦</t>
  </si>
  <si>
    <t>0.0</t>
  </si>
  <si>
    <t>城光寺</t>
  </si>
  <si>
    <t>14m61</t>
  </si>
  <si>
    <t>松井　勝矢</t>
  </si>
  <si>
    <t>新潟・寺泊</t>
  </si>
  <si>
    <t>07.03.31</t>
  </si>
  <si>
    <t>鴻ノ池</t>
  </si>
  <si>
    <t>岸本　　颯</t>
  </si>
  <si>
    <t>梨本　真輝</t>
  </si>
  <si>
    <t>千葉・流山南部</t>
  </si>
  <si>
    <t>東総</t>
  </si>
  <si>
    <t>08.07.26</t>
  </si>
  <si>
    <t>岸本　　颯</t>
  </si>
  <si>
    <t>魚津東部</t>
  </si>
  <si>
    <t>富山</t>
  </si>
  <si>
    <t>県民体育大会</t>
  </si>
  <si>
    <t>通信陸上</t>
  </si>
  <si>
    <t>新潟</t>
  </si>
  <si>
    <t>福井</t>
  </si>
  <si>
    <t>新潟</t>
  </si>
  <si>
    <t>脇本　佳亮</t>
  </si>
  <si>
    <t>丸岡南</t>
  </si>
  <si>
    <t>Jr.ｵﾘﾝﾋﾟｯｸ</t>
  </si>
  <si>
    <t>日産ｽﾀｼﾞｱﾑ</t>
  </si>
  <si>
    <t>城光寺</t>
  </si>
  <si>
    <t>魚津桃山</t>
  </si>
  <si>
    <t>大河原賢弥</t>
  </si>
  <si>
    <t>明倫</t>
  </si>
  <si>
    <t>県中記録会</t>
  </si>
  <si>
    <t>福井</t>
  </si>
  <si>
    <t>佐伯　啓</t>
  </si>
  <si>
    <t>小杉</t>
  </si>
  <si>
    <t>富山</t>
  </si>
  <si>
    <t>7.27</t>
  </si>
  <si>
    <t>入善西</t>
  </si>
  <si>
    <t>明石　啓太</t>
  </si>
  <si>
    <t>魚津桃山</t>
  </si>
  <si>
    <t>2008北信越20傑　【男子100m】</t>
  </si>
  <si>
    <t>2008北信越20傑【男子200m】</t>
  </si>
  <si>
    <t>2008北信越20傑【男子400m】</t>
  </si>
  <si>
    <t>2008北信越20傑【男子800m】</t>
  </si>
  <si>
    <t>2008北信越20傑【男子1500m】</t>
  </si>
  <si>
    <t>2008北信越20傑【男子3000m】</t>
  </si>
  <si>
    <t>2008北信越20傑【男子110mH(0.914/9.14)】</t>
  </si>
  <si>
    <t>2008北信越20傑【男子4×100mR)】</t>
  </si>
  <si>
    <t>2008北信越20傑【男子走高跳】</t>
  </si>
  <si>
    <t>2008北信越20傑【男子棒高跳】</t>
  </si>
  <si>
    <t>2008北信越20傑【男子走幅跳】</t>
  </si>
  <si>
    <t>2008北信越20傑【男子砲丸投(5.0kg)】</t>
  </si>
  <si>
    <t>2008北信越20傑【男子四種競技】</t>
  </si>
  <si>
    <t>城光寺陸上競技場</t>
  </si>
  <si>
    <t>内川　佳祐</t>
  </si>
  <si>
    <t>白馬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</si>
</sst>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0.0"/>
    <numFmt numFmtId="178" formatCode="0_ "/>
    <numFmt numFmtId="179" formatCode="0.00_ "/>
    <numFmt numFmtId="180" formatCode="0_);[Red]\(0\)"/>
    <numFmt numFmtId="181" formatCode="0.00_);[Red]\(0.00\)"/>
    <numFmt numFmtId="182" formatCode="0.0_ "/>
    <numFmt numFmtId="183" formatCode="##.##&quot;m&quot;"/>
    <numFmt numFmtId="184" formatCode="##&quot;.&quot;##&quot;m&quot;"/>
    <numFmt numFmtId="185" formatCode="##&quot;秒&quot;##"/>
    <numFmt numFmtId="186" formatCode="#&quot;分&quot;##&quot;秒&quot;##"/>
    <numFmt numFmtId="187" formatCode="#&quot;分&quot;##&quot;秒&quot;#"/>
    <numFmt numFmtId="188" formatCode="##&quot;m&quot;##"/>
  </numFmts>
  <fonts count="3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8"/>
      <name val="ＭＳ 明朝"/>
      <family val="1"/>
    </font>
    <font>
      <i/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/>
      <top style="hair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medium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/>
      <top style="hair">
        <color indexed="8"/>
      </top>
      <bottom style="thin"/>
    </border>
    <border>
      <left style="medium"/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medium"/>
      <top style="hair">
        <color indexed="8"/>
      </top>
      <bottom style="hair"/>
    </border>
    <border>
      <left style="medium"/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medium"/>
      <top style="hair"/>
      <bottom style="thin"/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 style="medium"/>
      <top style="thin">
        <color indexed="8"/>
      </top>
      <bottom style="hair"/>
    </border>
    <border>
      <left style="medium"/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hair"/>
      <bottom style="medium"/>
    </border>
    <border>
      <left style="medium"/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medium"/>
      <top style="hair">
        <color indexed="8"/>
      </top>
      <bottom style="double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0" fontId="29" fillId="7" borderId="4" applyNumberFormat="0" applyAlignment="0" applyProtection="0"/>
    <xf numFmtId="0" fontId="30" fillId="4" borderId="0" applyNumberFormat="0" applyBorder="0" applyAlignment="0" applyProtection="0"/>
  </cellStyleXfs>
  <cellXfs count="497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9" fillId="0" borderId="0" xfId="0" applyNumberFormat="1" applyFont="1" applyBorder="1" applyAlignment="1">
      <alignment/>
    </xf>
    <xf numFmtId="0" fontId="9" fillId="24" borderId="0" xfId="0" applyNumberFormat="1" applyFont="1" applyFill="1" applyAlignment="1">
      <alignment/>
    </xf>
    <xf numFmtId="0" fontId="9" fillId="24" borderId="0" xfId="0" applyFont="1" applyFill="1" applyAlignment="1">
      <alignment/>
    </xf>
    <xf numFmtId="0" fontId="11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vertical="top" shrinkToFit="1"/>
    </xf>
    <xf numFmtId="0" fontId="11" fillId="0" borderId="10" xfId="0" applyNumberFormat="1" applyFont="1" applyBorder="1" applyAlignment="1">
      <alignment horizontal="center" vertical="center" shrinkToFit="1"/>
    </xf>
    <xf numFmtId="0" fontId="11" fillId="0" borderId="11" xfId="0" applyNumberFormat="1" applyFont="1" applyBorder="1" applyAlignment="1">
      <alignment vertical="top" shrinkToFit="1"/>
    </xf>
    <xf numFmtId="0" fontId="11" fillId="0" borderId="0" xfId="0" applyNumberFormat="1" applyFont="1" applyBorder="1" applyAlignment="1">
      <alignment horizontal="center" vertical="center" shrinkToFit="1"/>
    </xf>
    <xf numFmtId="0" fontId="11" fillId="0" borderId="0" xfId="0" applyNumberFormat="1" applyFont="1" applyBorder="1" applyAlignment="1">
      <alignment vertical="center"/>
    </xf>
    <xf numFmtId="0" fontId="11" fillId="0" borderId="12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11" fillId="0" borderId="13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 horizontal="center"/>
    </xf>
    <xf numFmtId="0" fontId="11" fillId="0" borderId="16" xfId="0" applyNumberFormat="1" applyFont="1" applyBorder="1" applyAlignment="1">
      <alignment/>
    </xf>
    <xf numFmtId="0" fontId="11" fillId="0" borderId="17" xfId="0" applyNumberFormat="1" applyFont="1" applyBorder="1" applyAlignment="1">
      <alignment/>
    </xf>
    <xf numFmtId="49" fontId="11" fillId="0" borderId="17" xfId="0" applyNumberFormat="1" applyFont="1" applyBorder="1" applyAlignment="1">
      <alignment horizontal="right" vertical="center"/>
    </xf>
    <xf numFmtId="0" fontId="11" fillId="0" borderId="17" xfId="0" applyNumberFormat="1" applyFont="1" applyBorder="1" applyAlignment="1">
      <alignment horizontal="left" vertical="center"/>
    </xf>
    <xf numFmtId="1" fontId="11" fillId="0" borderId="17" xfId="0" applyNumberFormat="1" applyFont="1" applyBorder="1" applyAlignment="1">
      <alignment horizontal="center" vertical="center"/>
    </xf>
    <xf numFmtId="0" fontId="11" fillId="25" borderId="17" xfId="0" applyNumberFormat="1" applyFont="1" applyFill="1" applyBorder="1" applyAlignment="1">
      <alignment horizontal="center" vertical="center"/>
    </xf>
    <xf numFmtId="0" fontId="11" fillId="0" borderId="18" xfId="0" applyNumberFormat="1" applyFont="1" applyBorder="1" applyAlignment="1">
      <alignment/>
    </xf>
    <xf numFmtId="0" fontId="11" fillId="0" borderId="19" xfId="0" applyNumberFormat="1" applyFont="1" applyBorder="1" applyAlignment="1">
      <alignment/>
    </xf>
    <xf numFmtId="0" fontId="11" fillId="0" borderId="20" xfId="0" applyNumberFormat="1" applyFont="1" applyBorder="1" applyAlignment="1">
      <alignment/>
    </xf>
    <xf numFmtId="49" fontId="11" fillId="0" borderId="20" xfId="0" applyNumberFormat="1" applyFont="1" applyBorder="1" applyAlignment="1">
      <alignment horizontal="right" vertical="center"/>
    </xf>
    <xf numFmtId="49" fontId="11" fillId="25" borderId="20" xfId="0" applyNumberFormat="1" applyFont="1" applyFill="1" applyBorder="1" applyAlignment="1">
      <alignment horizontal="right" vertical="center"/>
    </xf>
    <xf numFmtId="0" fontId="11" fillId="25" borderId="20" xfId="0" applyNumberFormat="1" applyFont="1" applyFill="1" applyBorder="1" applyAlignment="1">
      <alignment horizontal="left" vertical="center"/>
    </xf>
    <xf numFmtId="0" fontId="11" fillId="0" borderId="20" xfId="0" applyNumberFormat="1" applyFont="1" applyBorder="1" applyAlignment="1">
      <alignment horizontal="left" vertical="center"/>
    </xf>
    <xf numFmtId="1" fontId="11" fillId="25" borderId="20" xfId="0" applyNumberFormat="1" applyFont="1" applyFill="1" applyBorder="1" applyAlignment="1">
      <alignment horizontal="center" vertical="center"/>
    </xf>
    <xf numFmtId="0" fontId="11" fillId="25" borderId="20" xfId="0" applyNumberFormat="1" applyFont="1" applyFill="1" applyBorder="1" applyAlignment="1">
      <alignment horizontal="center" vertical="center"/>
    </xf>
    <xf numFmtId="0" fontId="11" fillId="0" borderId="21" xfId="0" applyNumberFormat="1" applyFont="1" applyBorder="1" applyAlignment="1">
      <alignment/>
    </xf>
    <xf numFmtId="49" fontId="11" fillId="0" borderId="20" xfId="0" applyNumberFormat="1" applyFont="1" applyBorder="1" applyAlignment="1">
      <alignment horizontal="right"/>
    </xf>
    <xf numFmtId="0" fontId="11" fillId="0" borderId="2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11" fillId="0" borderId="20" xfId="0" applyNumberFormat="1" applyFont="1" applyBorder="1" applyAlignment="1">
      <alignment horizontal="center"/>
    </xf>
    <xf numFmtId="1" fontId="11" fillId="0" borderId="20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/>
    </xf>
    <xf numFmtId="0" fontId="11" fillId="0" borderId="23" xfId="0" applyNumberFormat="1" applyFont="1" applyBorder="1" applyAlignment="1">
      <alignment/>
    </xf>
    <xf numFmtId="49" fontId="11" fillId="0" borderId="23" xfId="0" applyNumberFormat="1" applyFont="1" applyBorder="1" applyAlignment="1">
      <alignment horizontal="right" vertical="center"/>
    </xf>
    <xf numFmtId="0" fontId="11" fillId="0" borderId="23" xfId="0" applyNumberFormat="1" applyFont="1" applyBorder="1" applyAlignment="1">
      <alignment horizontal="left" vertical="center"/>
    </xf>
    <xf numFmtId="1" fontId="11" fillId="0" borderId="23" xfId="0" applyNumberFormat="1" applyFont="1" applyBorder="1" applyAlignment="1">
      <alignment horizontal="center" vertical="center"/>
    </xf>
    <xf numFmtId="0" fontId="11" fillId="25" borderId="23" xfId="0" applyNumberFormat="1" applyFont="1" applyFill="1" applyBorder="1" applyAlignment="1">
      <alignment horizontal="center" vertical="center"/>
    </xf>
    <xf numFmtId="0" fontId="11" fillId="0" borderId="24" xfId="0" applyNumberFormat="1" applyFont="1" applyBorder="1" applyAlignment="1">
      <alignment/>
    </xf>
    <xf numFmtId="0" fontId="11" fillId="0" borderId="25" xfId="0" applyNumberFormat="1" applyFont="1" applyBorder="1" applyAlignment="1">
      <alignment/>
    </xf>
    <xf numFmtId="0" fontId="11" fillId="0" borderId="26" xfId="0" applyNumberFormat="1" applyFont="1" applyBorder="1" applyAlignment="1">
      <alignment/>
    </xf>
    <xf numFmtId="49" fontId="11" fillId="0" borderId="26" xfId="0" applyNumberFormat="1" applyFont="1" applyBorder="1" applyAlignment="1">
      <alignment horizontal="right" vertical="center"/>
    </xf>
    <xf numFmtId="0" fontId="11" fillId="0" borderId="26" xfId="0" applyNumberFormat="1" applyFont="1" applyBorder="1" applyAlignment="1">
      <alignment horizontal="left" vertical="center"/>
    </xf>
    <xf numFmtId="1" fontId="11" fillId="0" borderId="26" xfId="0" applyNumberFormat="1" applyFont="1" applyBorder="1" applyAlignment="1">
      <alignment horizontal="center" vertical="center"/>
    </xf>
    <xf numFmtId="0" fontId="11" fillId="25" borderId="26" xfId="0" applyNumberFormat="1" applyFont="1" applyFill="1" applyBorder="1" applyAlignment="1">
      <alignment horizontal="center" vertical="center"/>
    </xf>
    <xf numFmtId="0" fontId="11" fillId="0" borderId="27" xfId="0" applyNumberFormat="1" applyFont="1" applyBorder="1" applyAlignment="1">
      <alignment/>
    </xf>
    <xf numFmtId="0" fontId="13" fillId="0" borderId="20" xfId="0" applyFont="1" applyFill="1" applyBorder="1" applyAlignment="1">
      <alignment horizontal="left" vertical="center"/>
    </xf>
    <xf numFmtId="49" fontId="11" fillId="0" borderId="26" xfId="0" applyNumberFormat="1" applyFont="1" applyBorder="1" applyAlignment="1">
      <alignment horizontal="right"/>
    </xf>
    <xf numFmtId="0" fontId="11" fillId="0" borderId="26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right"/>
    </xf>
    <xf numFmtId="0" fontId="11" fillId="0" borderId="23" xfId="0" applyFont="1" applyFill="1" applyBorder="1" applyAlignment="1">
      <alignment/>
    </xf>
    <xf numFmtId="0" fontId="11" fillId="0" borderId="23" xfId="0" applyFont="1" applyBorder="1" applyAlignment="1">
      <alignment/>
    </xf>
    <xf numFmtId="0" fontId="11" fillId="0" borderId="23" xfId="0" applyNumberFormat="1" applyFont="1" applyBorder="1" applyAlignment="1">
      <alignment horizontal="center"/>
    </xf>
    <xf numFmtId="0" fontId="11" fillId="0" borderId="28" xfId="0" applyNumberFormat="1" applyFont="1" applyBorder="1" applyAlignment="1">
      <alignment horizontal="left" vertical="center"/>
    </xf>
    <xf numFmtId="0" fontId="11" fillId="0" borderId="20" xfId="0" applyNumberFormat="1" applyFont="1" applyBorder="1" applyAlignment="1">
      <alignment vertical="center"/>
    </xf>
    <xf numFmtId="0" fontId="11" fillId="0" borderId="29" xfId="0" applyNumberFormat="1" applyFont="1" applyBorder="1" applyAlignment="1">
      <alignment/>
    </xf>
    <xf numFmtId="0" fontId="11" fillId="0" borderId="30" xfId="0" applyNumberFormat="1" applyFont="1" applyBorder="1" applyAlignment="1">
      <alignment/>
    </xf>
    <xf numFmtId="49" fontId="11" fillId="0" borderId="30" xfId="0" applyNumberFormat="1" applyFont="1" applyBorder="1" applyAlignment="1">
      <alignment horizontal="right" vertical="center"/>
    </xf>
    <xf numFmtId="0" fontId="11" fillId="0" borderId="30" xfId="0" applyNumberFormat="1" applyFont="1" applyBorder="1" applyAlignment="1">
      <alignment horizontal="left" vertical="center"/>
    </xf>
    <xf numFmtId="1" fontId="11" fillId="0" borderId="30" xfId="0" applyNumberFormat="1" applyFont="1" applyBorder="1" applyAlignment="1">
      <alignment horizontal="center" vertical="center"/>
    </xf>
    <xf numFmtId="0" fontId="11" fillId="25" borderId="30" xfId="0" applyNumberFormat="1" applyFont="1" applyFill="1" applyBorder="1" applyAlignment="1">
      <alignment horizontal="center" vertical="center"/>
    </xf>
    <xf numFmtId="0" fontId="11" fillId="0" borderId="31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79" fontId="11" fillId="0" borderId="0" xfId="0" applyNumberFormat="1" applyFont="1" applyAlignment="1">
      <alignment/>
    </xf>
    <xf numFmtId="179" fontId="11" fillId="0" borderId="14" xfId="0" applyNumberFormat="1" applyFont="1" applyBorder="1" applyAlignment="1">
      <alignment horizontal="center"/>
    </xf>
    <xf numFmtId="177" fontId="11" fillId="25" borderId="17" xfId="0" applyNumberFormat="1" applyFont="1" applyFill="1" applyBorder="1" applyAlignment="1">
      <alignment horizontal="right" vertical="center"/>
    </xf>
    <xf numFmtId="0" fontId="11" fillId="25" borderId="17" xfId="0" applyNumberFormat="1" applyFont="1" applyFill="1" applyBorder="1" applyAlignment="1">
      <alignment horizontal="left" vertical="center"/>
    </xf>
    <xf numFmtId="1" fontId="11" fillId="25" borderId="17" xfId="0" applyNumberFormat="1" applyFont="1" applyFill="1" applyBorder="1" applyAlignment="1">
      <alignment horizontal="center" vertical="center"/>
    </xf>
    <xf numFmtId="49" fontId="11" fillId="25" borderId="17" xfId="0" applyNumberFormat="1" applyFont="1" applyFill="1" applyBorder="1" applyAlignment="1">
      <alignment horizontal="right" vertical="center"/>
    </xf>
    <xf numFmtId="177" fontId="11" fillId="25" borderId="20" xfId="0" applyNumberFormat="1" applyFont="1" applyFill="1" applyBorder="1" applyAlignment="1">
      <alignment horizontal="right" vertical="center"/>
    </xf>
    <xf numFmtId="177" fontId="11" fillId="0" borderId="23" xfId="0" applyNumberFormat="1" applyFont="1" applyBorder="1" applyAlignment="1">
      <alignment horizontal="right" vertical="center"/>
    </xf>
    <xf numFmtId="0" fontId="11" fillId="25" borderId="23" xfId="0" applyNumberFormat="1" applyFont="1" applyFill="1" applyBorder="1" applyAlignment="1">
      <alignment horizontal="left" vertical="center"/>
    </xf>
    <xf numFmtId="177" fontId="11" fillId="0" borderId="26" xfId="0" applyNumberFormat="1" applyFont="1" applyBorder="1" applyAlignment="1">
      <alignment horizontal="right" vertical="center"/>
    </xf>
    <xf numFmtId="0" fontId="11" fillId="25" borderId="26" xfId="0" applyNumberFormat="1" applyFont="1" applyFill="1" applyBorder="1" applyAlignment="1">
      <alignment horizontal="left" vertical="center"/>
    </xf>
    <xf numFmtId="177" fontId="11" fillId="0" borderId="20" xfId="0" applyNumberFormat="1" applyFont="1" applyBorder="1" applyAlignment="1">
      <alignment horizontal="right" vertical="center"/>
    </xf>
    <xf numFmtId="0" fontId="11" fillId="0" borderId="20" xfId="0" applyNumberFormat="1" applyFont="1" applyBorder="1" applyAlignment="1">
      <alignment horizontal="center" vertical="center"/>
    </xf>
    <xf numFmtId="0" fontId="11" fillId="0" borderId="32" xfId="0" applyNumberFormat="1" applyFont="1" applyBorder="1" applyAlignment="1">
      <alignment/>
    </xf>
    <xf numFmtId="0" fontId="11" fillId="0" borderId="28" xfId="0" applyNumberFormat="1" applyFont="1" applyBorder="1" applyAlignment="1">
      <alignment/>
    </xf>
    <xf numFmtId="49" fontId="11" fillId="0" borderId="28" xfId="0" applyNumberFormat="1" applyFont="1" applyBorder="1" applyAlignment="1">
      <alignment horizontal="right"/>
    </xf>
    <xf numFmtId="0" fontId="11" fillId="0" borderId="28" xfId="0" applyFont="1" applyFill="1" applyBorder="1" applyAlignment="1">
      <alignment/>
    </xf>
    <xf numFmtId="0" fontId="11" fillId="0" borderId="28" xfId="0" applyNumberFormat="1" applyFont="1" applyBorder="1" applyAlignment="1">
      <alignment horizontal="center"/>
    </xf>
    <xf numFmtId="0" fontId="11" fillId="25" borderId="28" xfId="0" applyNumberFormat="1" applyFont="1" applyFill="1" applyBorder="1" applyAlignment="1">
      <alignment horizontal="center" vertical="center"/>
    </xf>
    <xf numFmtId="0" fontId="11" fillId="0" borderId="33" xfId="0" applyNumberFormat="1" applyFont="1" applyBorder="1" applyAlignment="1">
      <alignment/>
    </xf>
    <xf numFmtId="0" fontId="11" fillId="0" borderId="34" xfId="0" applyNumberFormat="1" applyFont="1" applyBorder="1" applyAlignment="1">
      <alignment/>
    </xf>
    <xf numFmtId="0" fontId="11" fillId="0" borderId="35" xfId="0" applyNumberFormat="1" applyFont="1" applyBorder="1" applyAlignment="1">
      <alignment/>
    </xf>
    <xf numFmtId="49" fontId="11" fillId="0" borderId="35" xfId="0" applyNumberFormat="1" applyFont="1" applyBorder="1" applyAlignment="1">
      <alignment horizontal="right" vertical="center"/>
    </xf>
    <xf numFmtId="177" fontId="11" fillId="0" borderId="35" xfId="0" applyNumberFormat="1" applyFont="1" applyBorder="1" applyAlignment="1">
      <alignment horizontal="right" vertical="center"/>
    </xf>
    <xf numFmtId="0" fontId="11" fillId="0" borderId="35" xfId="0" applyNumberFormat="1" applyFont="1" applyBorder="1" applyAlignment="1">
      <alignment horizontal="left" vertical="center"/>
    </xf>
    <xf numFmtId="1" fontId="11" fillId="0" borderId="35" xfId="0" applyNumberFormat="1" applyFont="1" applyBorder="1" applyAlignment="1">
      <alignment horizontal="center" vertical="center"/>
    </xf>
    <xf numFmtId="0" fontId="11" fillId="25" borderId="35" xfId="0" applyNumberFormat="1" applyFont="1" applyFill="1" applyBorder="1" applyAlignment="1">
      <alignment horizontal="center" vertical="center"/>
    </xf>
    <xf numFmtId="0" fontId="11" fillId="0" borderId="36" xfId="0" applyNumberFormat="1" applyFont="1" applyBorder="1" applyAlignment="1">
      <alignment/>
    </xf>
    <xf numFmtId="0" fontId="11" fillId="0" borderId="26" xfId="0" applyFont="1" applyBorder="1" applyAlignment="1">
      <alignment/>
    </xf>
    <xf numFmtId="177" fontId="11" fillId="0" borderId="20" xfId="0" applyNumberFormat="1" applyFont="1" applyBorder="1" applyAlignment="1">
      <alignment/>
    </xf>
    <xf numFmtId="49" fontId="11" fillId="0" borderId="28" xfId="0" applyNumberFormat="1" applyFont="1" applyBorder="1" applyAlignment="1">
      <alignment horizontal="right" vertical="center"/>
    </xf>
    <xf numFmtId="177" fontId="11" fillId="0" borderId="28" xfId="0" applyNumberFormat="1" applyFont="1" applyBorder="1" applyAlignment="1">
      <alignment horizontal="right" vertical="center"/>
    </xf>
    <xf numFmtId="1" fontId="11" fillId="0" borderId="2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11" xfId="0" applyNumberFormat="1" applyFont="1" applyBorder="1" applyAlignment="1">
      <alignment horizontal="center" vertical="top" shrinkToFit="1"/>
    </xf>
    <xf numFmtId="0" fontId="11" fillId="0" borderId="0" xfId="0" applyNumberFormat="1" applyFont="1" applyBorder="1" applyAlignment="1">
      <alignment horizontal="center" vertical="top" shrinkToFit="1"/>
    </xf>
    <xf numFmtId="177" fontId="13" fillId="0" borderId="17" xfId="0" applyNumberFormat="1" applyFont="1" applyBorder="1" applyAlignment="1" applyProtection="1">
      <alignment vertical="center"/>
      <protection locked="0"/>
    </xf>
    <xf numFmtId="0" fontId="13" fillId="0" borderId="17" xfId="0" applyNumberFormat="1" applyFont="1" applyBorder="1" applyAlignment="1" applyProtection="1">
      <alignment horizontal="left" vertical="center"/>
      <protection locked="0"/>
    </xf>
    <xf numFmtId="0" fontId="13" fillId="0" borderId="17" xfId="0" applyNumberFormat="1" applyFont="1" applyBorder="1" applyAlignment="1" applyProtection="1">
      <alignment horizontal="center" vertical="center"/>
      <protection locked="0"/>
    </xf>
    <xf numFmtId="49" fontId="13" fillId="0" borderId="17" xfId="0" applyNumberFormat="1" applyFont="1" applyBorder="1" applyAlignment="1" applyProtection="1">
      <alignment horizontal="right" vertical="center"/>
      <protection locked="0"/>
    </xf>
    <xf numFmtId="179" fontId="11" fillId="0" borderId="20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0" fontId="13" fillId="0" borderId="20" xfId="0" applyNumberFormat="1" applyFont="1" applyBorder="1" applyAlignment="1" applyProtection="1">
      <alignment horizontal="left" vertical="center"/>
      <protection locked="0"/>
    </xf>
    <xf numFmtId="177" fontId="13" fillId="0" borderId="23" xfId="0" applyNumberFormat="1" applyFont="1" applyBorder="1" applyAlignment="1" applyProtection="1">
      <alignment vertical="center"/>
      <protection locked="0"/>
    </xf>
    <xf numFmtId="0" fontId="13" fillId="0" borderId="23" xfId="0" applyNumberFormat="1" applyFont="1" applyBorder="1" applyAlignment="1" applyProtection="1">
      <alignment horizontal="left" vertical="center"/>
      <protection locked="0"/>
    </xf>
    <xf numFmtId="0" fontId="13" fillId="0" borderId="23" xfId="0" applyNumberFormat="1" applyFont="1" applyBorder="1" applyAlignment="1" applyProtection="1">
      <alignment horizontal="center" vertical="center"/>
      <protection locked="0"/>
    </xf>
    <xf numFmtId="49" fontId="13" fillId="0" borderId="23" xfId="0" applyNumberFormat="1" applyFont="1" applyBorder="1" applyAlignment="1" applyProtection="1">
      <alignment horizontal="right" vertical="center"/>
      <protection locked="0"/>
    </xf>
    <xf numFmtId="0" fontId="11" fillId="0" borderId="26" xfId="0" applyNumberFormat="1" applyFont="1" applyBorder="1" applyAlignment="1">
      <alignment vertical="center"/>
    </xf>
    <xf numFmtId="177" fontId="13" fillId="0" borderId="20" xfId="0" applyNumberFormat="1" applyFont="1" applyBorder="1" applyAlignment="1" applyProtection="1">
      <alignment vertical="center"/>
      <protection locked="0"/>
    </xf>
    <xf numFmtId="179" fontId="11" fillId="0" borderId="26" xfId="0" applyNumberFormat="1" applyFont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26" xfId="0" applyFont="1" applyBorder="1" applyAlignment="1">
      <alignment horizontal="center"/>
    </xf>
    <xf numFmtId="0" fontId="11" fillId="0" borderId="28" xfId="0" applyNumberFormat="1" applyFont="1" applyBorder="1" applyAlignment="1">
      <alignment vertical="center"/>
    </xf>
    <xf numFmtId="49" fontId="11" fillId="25" borderId="28" xfId="0" applyNumberFormat="1" applyFont="1" applyFill="1" applyBorder="1" applyAlignment="1">
      <alignment horizontal="right" vertical="center"/>
    </xf>
    <xf numFmtId="0" fontId="11" fillId="25" borderId="28" xfId="0" applyNumberFormat="1" applyFont="1" applyFill="1" applyBorder="1" applyAlignment="1">
      <alignment horizontal="left" vertical="center"/>
    </xf>
    <xf numFmtId="49" fontId="11" fillId="25" borderId="26" xfId="0" applyNumberFormat="1" applyFont="1" applyFill="1" applyBorder="1" applyAlignment="1">
      <alignment horizontal="right" vertical="center"/>
    </xf>
    <xf numFmtId="177" fontId="11" fillId="0" borderId="30" xfId="0" applyNumberFormat="1" applyFont="1" applyBorder="1" applyAlignment="1">
      <alignment horizontal="right" vertical="center"/>
    </xf>
    <xf numFmtId="177" fontId="11" fillId="0" borderId="26" xfId="0" applyNumberFormat="1" applyFont="1" applyBorder="1" applyAlignment="1">
      <alignment/>
    </xf>
    <xf numFmtId="0" fontId="11" fillId="0" borderId="37" xfId="0" applyNumberFormat="1" applyFont="1" applyBorder="1" applyAlignment="1">
      <alignment/>
    </xf>
    <xf numFmtId="0" fontId="11" fillId="0" borderId="38" xfId="0" applyNumberFormat="1" applyFont="1" applyBorder="1" applyAlignment="1">
      <alignment/>
    </xf>
    <xf numFmtId="49" fontId="11" fillId="0" borderId="38" xfId="0" applyNumberFormat="1" applyFont="1" applyBorder="1" applyAlignment="1">
      <alignment horizontal="right"/>
    </xf>
    <xf numFmtId="0" fontId="11" fillId="0" borderId="38" xfId="0" applyNumberFormat="1" applyFont="1" applyBorder="1" applyAlignment="1">
      <alignment horizontal="center"/>
    </xf>
    <xf numFmtId="0" fontId="11" fillId="25" borderId="38" xfId="0" applyNumberFormat="1" applyFont="1" applyFill="1" applyBorder="1" applyAlignment="1">
      <alignment horizontal="center" vertical="center"/>
    </xf>
    <xf numFmtId="0" fontId="11" fillId="0" borderId="39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12" xfId="0" applyNumberFormat="1" applyFont="1" applyBorder="1" applyAlignment="1">
      <alignment horizontal="center" vertical="center" shrinkToFit="1"/>
    </xf>
    <xf numFmtId="177" fontId="11" fillId="0" borderId="17" xfId="0" applyNumberFormat="1" applyFont="1" applyBorder="1" applyAlignment="1">
      <alignment horizontal="right" vertical="center"/>
    </xf>
    <xf numFmtId="49" fontId="11" fillId="0" borderId="20" xfId="0" applyNumberFormat="1" applyFont="1" applyBorder="1" applyAlignment="1">
      <alignment/>
    </xf>
    <xf numFmtId="49" fontId="11" fillId="25" borderId="23" xfId="0" applyNumberFormat="1" applyFont="1" applyFill="1" applyBorder="1" applyAlignment="1">
      <alignment horizontal="right" vertical="center"/>
    </xf>
    <xf numFmtId="177" fontId="11" fillId="25" borderId="26" xfId="0" applyNumberFormat="1" applyFont="1" applyFill="1" applyBorder="1" applyAlignment="1">
      <alignment horizontal="right" vertical="center"/>
    </xf>
    <xf numFmtId="1" fontId="11" fillId="25" borderId="26" xfId="0" applyNumberFormat="1" applyFont="1" applyFill="1" applyBorder="1" applyAlignment="1">
      <alignment horizontal="center" vertical="center"/>
    </xf>
    <xf numFmtId="177" fontId="11" fillId="0" borderId="20" xfId="0" applyNumberFormat="1" applyFont="1" applyBorder="1" applyAlignment="1">
      <alignment vertical="center"/>
    </xf>
    <xf numFmtId="0" fontId="11" fillId="0" borderId="40" xfId="0" applyNumberFormat="1" applyFont="1" applyBorder="1" applyAlignment="1">
      <alignment/>
    </xf>
    <xf numFmtId="0" fontId="11" fillId="0" borderId="41" xfId="0" applyNumberFormat="1" applyFont="1" applyBorder="1" applyAlignment="1">
      <alignment/>
    </xf>
    <xf numFmtId="49" fontId="11" fillId="0" borderId="41" xfId="0" applyNumberFormat="1" applyFont="1" applyBorder="1" applyAlignment="1">
      <alignment horizontal="right"/>
    </xf>
    <xf numFmtId="177" fontId="11" fillId="0" borderId="41" xfId="0" applyNumberFormat="1" applyFont="1" applyBorder="1" applyAlignment="1">
      <alignment horizontal="right" vertical="center"/>
    </xf>
    <xf numFmtId="0" fontId="11" fillId="0" borderId="41" xfId="0" applyNumberFormat="1" applyFont="1" applyBorder="1" applyAlignment="1">
      <alignment horizontal="center"/>
    </xf>
    <xf numFmtId="0" fontId="11" fillId="25" borderId="41" xfId="0" applyNumberFormat="1" applyFont="1" applyFill="1" applyBorder="1" applyAlignment="1">
      <alignment horizontal="center" vertical="center"/>
    </xf>
    <xf numFmtId="0" fontId="11" fillId="0" borderId="42" xfId="0" applyNumberFormat="1" applyFont="1" applyBorder="1" applyAlignment="1">
      <alignment/>
    </xf>
    <xf numFmtId="177" fontId="11" fillId="0" borderId="26" xfId="0" applyNumberFormat="1" applyFont="1" applyBorder="1" applyAlignment="1">
      <alignment vertical="center"/>
    </xf>
    <xf numFmtId="0" fontId="11" fillId="0" borderId="26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top" shrinkToFit="1"/>
    </xf>
    <xf numFmtId="0" fontId="11" fillId="0" borderId="43" xfId="0" applyNumberFormat="1" applyFont="1" applyBorder="1" applyAlignment="1">
      <alignment/>
    </xf>
    <xf numFmtId="0" fontId="11" fillId="0" borderId="44" xfId="0" applyNumberFormat="1" applyFont="1" applyBorder="1" applyAlignment="1">
      <alignment/>
    </xf>
    <xf numFmtId="49" fontId="11" fillId="0" borderId="44" xfId="0" applyNumberFormat="1" applyFont="1" applyBorder="1" applyAlignment="1">
      <alignment horizontal="right"/>
    </xf>
    <xf numFmtId="177" fontId="11" fillId="0" borderId="44" xfId="0" applyNumberFormat="1" applyFont="1" applyBorder="1" applyAlignment="1">
      <alignment horizontal="right" vertical="center"/>
    </xf>
    <xf numFmtId="0" fontId="11" fillId="0" borderId="44" xfId="0" applyNumberFormat="1" applyFont="1" applyBorder="1" applyAlignment="1">
      <alignment horizontal="center"/>
    </xf>
    <xf numFmtId="0" fontId="11" fillId="25" borderId="44" xfId="0" applyNumberFormat="1" applyFont="1" applyFill="1" applyBorder="1" applyAlignment="1">
      <alignment horizontal="center" vertical="center"/>
    </xf>
    <xf numFmtId="0" fontId="11" fillId="0" borderId="45" xfId="0" applyNumberFormat="1" applyFont="1" applyBorder="1" applyAlignment="1">
      <alignment/>
    </xf>
    <xf numFmtId="177" fontId="11" fillId="0" borderId="38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49" fontId="11" fillId="0" borderId="20" xfId="0" applyNumberFormat="1" applyFont="1" applyBorder="1" applyAlignment="1">
      <alignment/>
    </xf>
    <xf numFmtId="49" fontId="13" fillId="0" borderId="20" xfId="0" applyNumberFormat="1" applyFont="1" applyBorder="1" applyAlignment="1" applyProtection="1">
      <alignment horizontal="right" vertical="center"/>
      <protection locked="0"/>
    </xf>
    <xf numFmtId="49" fontId="11" fillId="0" borderId="26" xfId="0" applyNumberFormat="1" applyFont="1" applyBorder="1" applyAlignment="1">
      <alignment/>
    </xf>
    <xf numFmtId="49" fontId="11" fillId="0" borderId="26" xfId="0" applyNumberFormat="1" applyFont="1" applyBorder="1" applyAlignment="1">
      <alignment/>
    </xf>
    <xf numFmtId="49" fontId="13" fillId="0" borderId="26" xfId="0" applyNumberFormat="1" applyFont="1" applyBorder="1" applyAlignment="1" applyProtection="1">
      <alignment horizontal="right" vertical="center"/>
      <protection locked="0"/>
    </xf>
    <xf numFmtId="0" fontId="13" fillId="0" borderId="26" xfId="0" applyNumberFormat="1" applyFont="1" applyBorder="1" applyAlignment="1" applyProtection="1">
      <alignment horizontal="left" vertical="center"/>
      <protection locked="0"/>
    </xf>
    <xf numFmtId="0" fontId="13" fillId="0" borderId="20" xfId="0" applyNumberFormat="1" applyFont="1" applyBorder="1" applyAlignment="1" applyProtection="1">
      <alignment horizontal="center" vertical="center"/>
      <protection locked="0"/>
    </xf>
    <xf numFmtId="49" fontId="11" fillId="0" borderId="23" xfId="0" applyNumberFormat="1" applyFont="1" applyBorder="1" applyAlignment="1">
      <alignment/>
    </xf>
    <xf numFmtId="49" fontId="11" fillId="0" borderId="23" xfId="0" applyNumberFormat="1" applyFont="1" applyFill="1" applyBorder="1" applyAlignment="1">
      <alignment/>
    </xf>
    <xf numFmtId="0" fontId="11" fillId="0" borderId="23" xfId="0" applyFont="1" applyBorder="1" applyAlignment="1">
      <alignment horizontal="center"/>
    </xf>
    <xf numFmtId="177" fontId="13" fillId="0" borderId="26" xfId="0" applyNumberFormat="1" applyFont="1" applyBorder="1" applyAlignment="1" applyProtection="1">
      <alignment vertical="center"/>
      <protection locked="0"/>
    </xf>
    <xf numFmtId="0" fontId="13" fillId="0" borderId="26" xfId="0" applyNumberFormat="1" applyFont="1" applyBorder="1" applyAlignment="1" applyProtection="1">
      <alignment horizontal="center" vertical="center"/>
      <protection locked="0"/>
    </xf>
    <xf numFmtId="49" fontId="11" fillId="0" borderId="23" xfId="0" applyNumberFormat="1" applyFont="1" applyBorder="1" applyAlignment="1">
      <alignment/>
    </xf>
    <xf numFmtId="49" fontId="11" fillId="0" borderId="26" xfId="0" applyNumberFormat="1" applyFont="1" applyFill="1" applyBorder="1" applyAlignment="1">
      <alignment/>
    </xf>
    <xf numFmtId="49" fontId="11" fillId="0" borderId="0" xfId="0" applyNumberFormat="1" applyFont="1" applyAlignment="1">
      <alignment/>
    </xf>
    <xf numFmtId="1" fontId="11" fillId="25" borderId="28" xfId="0" applyNumberFormat="1" applyFont="1" applyFill="1" applyBorder="1" applyAlignment="1">
      <alignment horizontal="center" vertical="center"/>
    </xf>
    <xf numFmtId="49" fontId="11" fillId="0" borderId="17" xfId="0" applyNumberFormat="1" applyFont="1" applyBorder="1" applyAlignment="1">
      <alignment horizontal="right"/>
    </xf>
    <xf numFmtId="0" fontId="11" fillId="0" borderId="17" xfId="0" applyFont="1" applyFill="1" applyBorder="1" applyAlignment="1">
      <alignment/>
    </xf>
    <xf numFmtId="0" fontId="11" fillId="0" borderId="17" xfId="0" applyFont="1" applyBorder="1" applyAlignment="1">
      <alignment horizontal="center"/>
    </xf>
    <xf numFmtId="1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1" fillId="0" borderId="46" xfId="0" applyNumberFormat="1" applyFont="1" applyBorder="1" applyAlignment="1">
      <alignment horizontal="center"/>
    </xf>
    <xf numFmtId="0" fontId="11" fillId="0" borderId="47" xfId="0" applyNumberFormat="1" applyFont="1" applyBorder="1" applyAlignment="1">
      <alignment horizontal="center"/>
    </xf>
    <xf numFmtId="179" fontId="11" fillId="0" borderId="47" xfId="0" applyNumberFormat="1" applyFont="1" applyBorder="1" applyAlignment="1">
      <alignment horizontal="center"/>
    </xf>
    <xf numFmtId="0" fontId="11" fillId="0" borderId="48" xfId="0" applyNumberFormat="1" applyFont="1" applyBorder="1" applyAlignment="1">
      <alignment horizontal="center"/>
    </xf>
    <xf numFmtId="0" fontId="11" fillId="0" borderId="49" xfId="0" applyNumberFormat="1" applyFont="1" applyBorder="1" applyAlignment="1">
      <alignment horizontal="right"/>
    </xf>
    <xf numFmtId="0" fontId="11" fillId="0" borderId="50" xfId="0" applyNumberFormat="1" applyFont="1" applyBorder="1" applyAlignment="1">
      <alignment horizontal="left"/>
    </xf>
    <xf numFmtId="0" fontId="11" fillId="0" borderId="50" xfId="0" applyFont="1" applyBorder="1" applyAlignment="1">
      <alignment horizontal="left"/>
    </xf>
    <xf numFmtId="0" fontId="11" fillId="0" borderId="50" xfId="0" applyNumberFormat="1" applyFont="1" applyBorder="1" applyAlignment="1">
      <alignment horizontal="center"/>
    </xf>
    <xf numFmtId="49" fontId="11" fillId="0" borderId="50" xfId="0" applyNumberFormat="1" applyFont="1" applyBorder="1" applyAlignment="1">
      <alignment horizontal="right"/>
    </xf>
    <xf numFmtId="0" fontId="11" fillId="0" borderId="50" xfId="0" applyNumberFormat="1" applyFont="1" applyBorder="1" applyAlignment="1">
      <alignment horizontal="left" shrinkToFit="1"/>
    </xf>
    <xf numFmtId="0" fontId="11" fillId="0" borderId="51" xfId="0" applyNumberFormat="1" applyFont="1" applyBorder="1" applyAlignment="1">
      <alignment horizontal="left"/>
    </xf>
    <xf numFmtId="0" fontId="11" fillId="0" borderId="52" xfId="0" applyNumberFormat="1" applyFont="1" applyBorder="1" applyAlignment="1">
      <alignment horizontal="right"/>
    </xf>
    <xf numFmtId="0" fontId="11" fillId="0" borderId="53" xfId="0" applyNumberFormat="1" applyFont="1" applyBorder="1" applyAlignment="1">
      <alignment horizontal="left"/>
    </xf>
    <xf numFmtId="178" fontId="11" fillId="0" borderId="53" xfId="0" applyNumberFormat="1" applyFont="1" applyBorder="1" applyAlignment="1">
      <alignment horizontal="left"/>
    </xf>
    <xf numFmtId="0" fontId="11" fillId="0" borderId="53" xfId="0" applyNumberFormat="1" applyFont="1" applyBorder="1" applyAlignment="1">
      <alignment horizontal="center"/>
    </xf>
    <xf numFmtId="49" fontId="11" fillId="0" borderId="53" xfId="0" applyNumberFormat="1" applyFont="1" applyBorder="1" applyAlignment="1">
      <alignment horizontal="right"/>
    </xf>
    <xf numFmtId="0" fontId="11" fillId="0" borderId="53" xfId="0" applyNumberFormat="1" applyFont="1" applyBorder="1" applyAlignment="1">
      <alignment horizontal="left" shrinkToFit="1"/>
    </xf>
    <xf numFmtId="0" fontId="11" fillId="0" borderId="54" xfId="0" applyNumberFormat="1" applyFont="1" applyBorder="1" applyAlignment="1">
      <alignment horizontal="left"/>
    </xf>
    <xf numFmtId="0" fontId="11" fillId="0" borderId="53" xfId="0" applyFont="1" applyBorder="1" applyAlignment="1">
      <alignment horizontal="left"/>
    </xf>
    <xf numFmtId="0" fontId="11" fillId="0" borderId="55" xfId="0" applyNumberFormat="1" applyFont="1" applyBorder="1" applyAlignment="1">
      <alignment horizontal="right"/>
    </xf>
    <xf numFmtId="0" fontId="11" fillId="0" borderId="56" xfId="0" applyFont="1" applyBorder="1" applyAlignment="1">
      <alignment horizontal="left"/>
    </xf>
    <xf numFmtId="0" fontId="11" fillId="0" borderId="56" xfId="0" applyNumberFormat="1" applyFont="1" applyBorder="1" applyAlignment="1">
      <alignment horizontal="center"/>
    </xf>
    <xf numFmtId="0" fontId="11" fillId="0" borderId="56" xfId="0" applyNumberFormat="1" applyFont="1" applyBorder="1" applyAlignment="1">
      <alignment horizontal="left"/>
    </xf>
    <xf numFmtId="49" fontId="11" fillId="0" borderId="56" xfId="0" applyNumberFormat="1" applyFont="1" applyBorder="1" applyAlignment="1">
      <alignment horizontal="right"/>
    </xf>
    <xf numFmtId="0" fontId="11" fillId="0" borderId="57" xfId="0" applyNumberFormat="1" applyFont="1" applyBorder="1" applyAlignment="1">
      <alignment horizontal="left"/>
    </xf>
    <xf numFmtId="0" fontId="11" fillId="0" borderId="58" xfId="0" applyNumberFormat="1" applyFont="1" applyBorder="1" applyAlignment="1">
      <alignment horizontal="right"/>
    </xf>
    <xf numFmtId="0" fontId="11" fillId="0" borderId="59" xfId="0" applyNumberFormat="1" applyFont="1" applyBorder="1" applyAlignment="1">
      <alignment horizontal="left"/>
    </xf>
    <xf numFmtId="178" fontId="11" fillId="0" borderId="59" xfId="0" applyNumberFormat="1" applyFont="1" applyBorder="1" applyAlignment="1">
      <alignment horizontal="left"/>
    </xf>
    <xf numFmtId="0" fontId="11" fillId="0" borderId="59" xfId="0" applyNumberFormat="1" applyFont="1" applyBorder="1" applyAlignment="1">
      <alignment horizontal="center"/>
    </xf>
    <xf numFmtId="49" fontId="11" fillId="0" borderId="59" xfId="0" applyNumberFormat="1" applyFont="1" applyBorder="1" applyAlignment="1">
      <alignment horizontal="right"/>
    </xf>
    <xf numFmtId="0" fontId="11" fillId="0" borderId="60" xfId="0" applyNumberFormat="1" applyFont="1" applyBorder="1" applyAlignment="1">
      <alignment horizontal="left"/>
    </xf>
    <xf numFmtId="0" fontId="11" fillId="0" borderId="61" xfId="0" applyNumberFormat="1" applyFont="1" applyBorder="1" applyAlignment="1">
      <alignment horizontal="right"/>
    </xf>
    <xf numFmtId="0" fontId="11" fillId="0" borderId="62" xfId="0" applyNumberFormat="1" applyFont="1" applyBorder="1" applyAlignment="1">
      <alignment horizontal="left"/>
    </xf>
    <xf numFmtId="0" fontId="11" fillId="0" borderId="62" xfId="0" applyNumberFormat="1" applyFont="1" applyBorder="1" applyAlignment="1">
      <alignment horizontal="center"/>
    </xf>
    <xf numFmtId="49" fontId="11" fillId="0" borderId="62" xfId="0" applyNumberFormat="1" applyFont="1" applyBorder="1" applyAlignment="1">
      <alignment horizontal="right"/>
    </xf>
    <xf numFmtId="0" fontId="11" fillId="0" borderId="62" xfId="0" applyNumberFormat="1" applyFont="1" applyBorder="1" applyAlignment="1">
      <alignment horizontal="left" shrinkToFit="1"/>
    </xf>
    <xf numFmtId="0" fontId="11" fillId="0" borderId="63" xfId="0" applyNumberFormat="1" applyFont="1" applyBorder="1" applyAlignment="1">
      <alignment horizontal="left"/>
    </xf>
    <xf numFmtId="178" fontId="11" fillId="0" borderId="62" xfId="0" applyNumberFormat="1" applyFont="1" applyBorder="1" applyAlignment="1">
      <alignment horizontal="left"/>
    </xf>
    <xf numFmtId="0" fontId="11" fillId="0" borderId="64" xfId="0" applyNumberFormat="1" applyFont="1" applyBorder="1" applyAlignment="1">
      <alignment horizontal="right"/>
    </xf>
    <xf numFmtId="0" fontId="11" fillId="0" borderId="65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179" fontId="11" fillId="0" borderId="0" xfId="0" applyNumberFormat="1" applyFont="1" applyBorder="1" applyAlignment="1">
      <alignment/>
    </xf>
    <xf numFmtId="177" fontId="11" fillId="0" borderId="17" xfId="0" applyNumberFormat="1" applyFont="1" applyBorder="1" applyAlignment="1">
      <alignment/>
    </xf>
    <xf numFmtId="0" fontId="11" fillId="0" borderId="17" xfId="0" applyNumberFormat="1" applyFont="1" applyBorder="1" applyAlignment="1">
      <alignment horizontal="center"/>
    </xf>
    <xf numFmtId="177" fontId="11" fillId="0" borderId="23" xfId="0" applyNumberFormat="1" applyFont="1" applyBorder="1" applyAlignment="1">
      <alignment/>
    </xf>
    <xf numFmtId="177" fontId="11" fillId="25" borderId="23" xfId="0" applyNumberFormat="1" applyFont="1" applyFill="1" applyBorder="1" applyAlignment="1">
      <alignment horizontal="right" vertical="center"/>
    </xf>
    <xf numFmtId="1" fontId="11" fillId="25" borderId="23" xfId="0" applyNumberFormat="1" applyFont="1" applyFill="1" applyBorder="1" applyAlignment="1">
      <alignment horizontal="center" vertical="center"/>
    </xf>
    <xf numFmtId="0" fontId="11" fillId="0" borderId="66" xfId="0" applyNumberFormat="1" applyFont="1" applyBorder="1" applyAlignment="1">
      <alignment horizontal="center" vertical="top" shrinkToFit="1"/>
    </xf>
    <xf numFmtId="177" fontId="11" fillId="26" borderId="17" xfId="0" applyNumberFormat="1" applyFont="1" applyFill="1" applyBorder="1" applyAlignment="1">
      <alignment horizontal="right" vertical="center"/>
    </xf>
    <xf numFmtId="0" fontId="11" fillId="26" borderId="17" xfId="0" applyNumberFormat="1" applyFont="1" applyFill="1" applyBorder="1" applyAlignment="1">
      <alignment horizontal="left" vertical="center"/>
    </xf>
    <xf numFmtId="0" fontId="11" fillId="0" borderId="17" xfId="0" applyNumberFormat="1" applyFont="1" applyBorder="1" applyAlignment="1">
      <alignment vertical="center"/>
    </xf>
    <xf numFmtId="1" fontId="11" fillId="26" borderId="17" xfId="0" applyNumberFormat="1" applyFont="1" applyFill="1" applyBorder="1" applyAlignment="1">
      <alignment horizontal="center" vertical="center"/>
    </xf>
    <xf numFmtId="0" fontId="11" fillId="0" borderId="20" xfId="0" applyNumberFormat="1" applyFont="1" applyBorder="1" applyAlignment="1">
      <alignment horizontal="left" vertical="center" shrinkToFit="1"/>
    </xf>
    <xf numFmtId="0" fontId="11" fillId="25" borderId="23" xfId="0" applyNumberFormat="1" applyFont="1" applyFill="1" applyBorder="1" applyAlignment="1">
      <alignment horizontal="left" vertical="center" shrinkToFit="1"/>
    </xf>
    <xf numFmtId="0" fontId="11" fillId="0" borderId="19" xfId="0" applyNumberFormat="1" applyFont="1" applyFill="1" applyBorder="1" applyAlignment="1">
      <alignment/>
    </xf>
    <xf numFmtId="0" fontId="11" fillId="0" borderId="20" xfId="0" applyNumberFormat="1" applyFont="1" applyFill="1" applyBorder="1" applyAlignment="1">
      <alignment/>
    </xf>
    <xf numFmtId="49" fontId="11" fillId="0" borderId="20" xfId="0" applyNumberFormat="1" applyFont="1" applyFill="1" applyBorder="1" applyAlignment="1">
      <alignment horizontal="right" vertical="center"/>
    </xf>
    <xf numFmtId="177" fontId="11" fillId="0" borderId="20" xfId="0" applyNumberFormat="1" applyFont="1" applyFill="1" applyBorder="1" applyAlignment="1">
      <alignment horizontal="right" vertical="center"/>
    </xf>
    <xf numFmtId="0" fontId="11" fillId="0" borderId="20" xfId="0" applyNumberFormat="1" applyFont="1" applyFill="1" applyBorder="1" applyAlignment="1">
      <alignment horizontal="left" vertical="center"/>
    </xf>
    <xf numFmtId="1" fontId="11" fillId="0" borderId="20" xfId="0" applyNumberFormat="1" applyFont="1" applyFill="1" applyBorder="1" applyAlignment="1">
      <alignment horizontal="center" vertical="center"/>
    </xf>
    <xf numFmtId="0" fontId="11" fillId="0" borderId="20" xfId="0" applyNumberFormat="1" applyFont="1" applyFill="1" applyBorder="1" applyAlignment="1">
      <alignment horizontal="center" vertical="center"/>
    </xf>
    <xf numFmtId="0" fontId="11" fillId="0" borderId="21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78" fontId="11" fillId="0" borderId="0" xfId="0" applyNumberFormat="1" applyFont="1" applyAlignment="1">
      <alignment horizontal="center"/>
    </xf>
    <xf numFmtId="182" fontId="11" fillId="0" borderId="0" xfId="0" applyNumberFormat="1" applyFont="1" applyAlignment="1">
      <alignment horizontal="center"/>
    </xf>
    <xf numFmtId="178" fontId="12" fillId="0" borderId="0" xfId="0" applyNumberFormat="1" applyFont="1" applyAlignment="1">
      <alignment/>
    </xf>
    <xf numFmtId="182" fontId="12" fillId="0" borderId="0" xfId="0" applyNumberFormat="1" applyFont="1" applyAlignment="1">
      <alignment/>
    </xf>
    <xf numFmtId="179" fontId="11" fillId="0" borderId="0" xfId="0" applyNumberFormat="1" applyFont="1" applyAlignment="1">
      <alignment horizontal="center"/>
    </xf>
    <xf numFmtId="0" fontId="11" fillId="0" borderId="67" xfId="0" applyNumberFormat="1" applyFont="1" applyBorder="1" applyAlignment="1">
      <alignment horizontal="center"/>
    </xf>
    <xf numFmtId="0" fontId="11" fillId="0" borderId="68" xfId="0" applyNumberFormat="1" applyFont="1" applyBorder="1" applyAlignment="1">
      <alignment horizontal="center"/>
    </xf>
    <xf numFmtId="178" fontId="11" fillId="0" borderId="68" xfId="0" applyNumberFormat="1" applyFont="1" applyBorder="1" applyAlignment="1">
      <alignment horizontal="center"/>
    </xf>
    <xf numFmtId="182" fontId="11" fillId="0" borderId="68" xfId="0" applyNumberFormat="1" applyFont="1" applyBorder="1" applyAlignment="1">
      <alignment horizontal="center"/>
    </xf>
    <xf numFmtId="0" fontId="11" fillId="0" borderId="69" xfId="0" applyNumberFormat="1" applyFont="1" applyBorder="1" applyAlignment="1">
      <alignment horizontal="center"/>
    </xf>
    <xf numFmtId="0" fontId="11" fillId="0" borderId="25" xfId="0" applyFont="1" applyFill="1" applyBorder="1" applyAlignment="1">
      <alignment/>
    </xf>
    <xf numFmtId="0" fontId="11" fillId="0" borderId="26" xfId="0" applyNumberFormat="1" applyFont="1" applyFill="1" applyBorder="1" applyAlignment="1">
      <alignment/>
    </xf>
    <xf numFmtId="0" fontId="11" fillId="0" borderId="26" xfId="0" applyNumberFormat="1" applyFont="1" applyFill="1" applyBorder="1" applyAlignment="1">
      <alignment horizontal="left"/>
    </xf>
    <xf numFmtId="0" fontId="11" fillId="0" borderId="26" xfId="0" applyNumberFormat="1" applyFont="1" applyFill="1" applyBorder="1" applyAlignment="1">
      <alignment horizontal="right"/>
    </xf>
    <xf numFmtId="0" fontId="11" fillId="0" borderId="2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right"/>
    </xf>
    <xf numFmtId="0" fontId="11" fillId="0" borderId="26" xfId="0" applyNumberFormat="1" applyFont="1" applyFill="1" applyBorder="1" applyAlignment="1">
      <alignment horizontal="left" shrinkToFit="1"/>
    </xf>
    <xf numFmtId="0" fontId="11" fillId="0" borderId="27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20" xfId="0" applyNumberFormat="1" applyFont="1" applyFill="1" applyBorder="1" applyAlignment="1">
      <alignment horizontal="left"/>
    </xf>
    <xf numFmtId="0" fontId="11" fillId="0" borderId="20" xfId="0" applyNumberFormat="1" applyFont="1" applyFill="1" applyBorder="1" applyAlignment="1">
      <alignment horizontal="right"/>
    </xf>
    <xf numFmtId="0" fontId="11" fillId="0" borderId="20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right"/>
    </xf>
    <xf numFmtId="0" fontId="11" fillId="0" borderId="20" xfId="0" applyNumberFormat="1" applyFont="1" applyFill="1" applyBorder="1" applyAlignment="1">
      <alignment horizontal="left" shrinkToFit="1"/>
    </xf>
    <xf numFmtId="0" fontId="11" fillId="0" borderId="21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11" fillId="0" borderId="28" xfId="0" applyNumberFormat="1" applyFont="1" applyFill="1" applyBorder="1" applyAlignment="1">
      <alignment/>
    </xf>
    <xf numFmtId="0" fontId="11" fillId="0" borderId="28" xfId="0" applyNumberFormat="1" applyFont="1" applyFill="1" applyBorder="1" applyAlignment="1">
      <alignment horizontal="left"/>
    </xf>
    <xf numFmtId="0" fontId="11" fillId="0" borderId="28" xfId="0" applyNumberFormat="1" applyFont="1" applyFill="1" applyBorder="1" applyAlignment="1">
      <alignment horizontal="right"/>
    </xf>
    <xf numFmtId="0" fontId="11" fillId="0" borderId="28" xfId="0" applyNumberFormat="1" applyFont="1" applyFill="1" applyBorder="1" applyAlignment="1">
      <alignment horizontal="center"/>
    </xf>
    <xf numFmtId="49" fontId="11" fillId="0" borderId="28" xfId="0" applyNumberFormat="1" applyFont="1" applyFill="1" applyBorder="1" applyAlignment="1">
      <alignment horizontal="right"/>
    </xf>
    <xf numFmtId="0" fontId="11" fillId="0" borderId="28" xfId="0" applyNumberFormat="1" applyFont="1" applyFill="1" applyBorder="1" applyAlignment="1">
      <alignment horizontal="left" shrinkToFit="1"/>
    </xf>
    <xf numFmtId="0" fontId="11" fillId="0" borderId="33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0" fontId="11" fillId="0" borderId="35" xfId="0" applyNumberFormat="1" applyFont="1" applyFill="1" applyBorder="1" applyAlignment="1">
      <alignment/>
    </xf>
    <xf numFmtId="0" fontId="11" fillId="0" borderId="35" xfId="0" applyNumberFormat="1" applyFont="1" applyFill="1" applyBorder="1" applyAlignment="1">
      <alignment horizontal="left"/>
    </xf>
    <xf numFmtId="0" fontId="11" fillId="0" borderId="35" xfId="0" applyNumberFormat="1" applyFont="1" applyFill="1" applyBorder="1" applyAlignment="1">
      <alignment horizontal="right"/>
    </xf>
    <xf numFmtId="0" fontId="11" fillId="0" borderId="35" xfId="0" applyFont="1" applyFill="1" applyBorder="1" applyAlignment="1">
      <alignment horizontal="left"/>
    </xf>
    <xf numFmtId="0" fontId="11" fillId="0" borderId="35" xfId="0" applyNumberFormat="1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49" fontId="11" fillId="0" borderId="35" xfId="0" applyNumberFormat="1" applyFont="1" applyFill="1" applyBorder="1" applyAlignment="1">
      <alignment horizontal="right"/>
    </xf>
    <xf numFmtId="0" fontId="11" fillId="0" borderId="35" xfId="0" applyFont="1" applyFill="1" applyBorder="1" applyAlignment="1">
      <alignment horizontal="left" shrinkToFit="1"/>
    </xf>
    <xf numFmtId="0" fontId="11" fillId="0" borderId="36" xfId="0" applyFont="1" applyFill="1" applyBorder="1" applyAlignment="1">
      <alignment/>
    </xf>
    <xf numFmtId="0" fontId="11" fillId="0" borderId="20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shrinkToFit="1"/>
    </xf>
    <xf numFmtId="0" fontId="11" fillId="0" borderId="70" xfId="0" applyFont="1" applyFill="1" applyBorder="1" applyAlignment="1">
      <alignment/>
    </xf>
    <xf numFmtId="0" fontId="11" fillId="0" borderId="71" xfId="0" applyNumberFormat="1" applyFont="1" applyFill="1" applyBorder="1" applyAlignment="1">
      <alignment/>
    </xf>
    <xf numFmtId="0" fontId="11" fillId="0" borderId="71" xfId="0" applyNumberFormat="1" applyFont="1" applyFill="1" applyBorder="1" applyAlignment="1">
      <alignment horizontal="left"/>
    </xf>
    <xf numFmtId="0" fontId="11" fillId="0" borderId="71" xfId="0" applyNumberFormat="1" applyFont="1" applyFill="1" applyBorder="1" applyAlignment="1">
      <alignment horizontal="right"/>
    </xf>
    <xf numFmtId="0" fontId="11" fillId="0" borderId="71" xfId="0" applyFont="1" applyFill="1" applyBorder="1" applyAlignment="1">
      <alignment horizontal="left"/>
    </xf>
    <xf numFmtId="0" fontId="11" fillId="0" borderId="71" xfId="0" applyNumberFormat="1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  <xf numFmtId="49" fontId="11" fillId="0" borderId="71" xfId="0" applyNumberFormat="1" applyFont="1" applyFill="1" applyBorder="1" applyAlignment="1">
      <alignment horizontal="right" vertical="center"/>
    </xf>
    <xf numFmtId="49" fontId="11" fillId="0" borderId="71" xfId="0" applyNumberFormat="1" applyFont="1" applyFill="1" applyBorder="1" applyAlignment="1">
      <alignment horizontal="right"/>
    </xf>
    <xf numFmtId="0" fontId="11" fillId="0" borderId="71" xfId="0" applyFont="1" applyFill="1" applyBorder="1" applyAlignment="1">
      <alignment horizontal="left" shrinkToFit="1"/>
    </xf>
    <xf numFmtId="0" fontId="11" fillId="0" borderId="72" xfId="0" applyFont="1" applyFill="1" applyBorder="1" applyAlignment="1">
      <alignment/>
    </xf>
    <xf numFmtId="0" fontId="11" fillId="0" borderId="73" xfId="0" applyFont="1" applyFill="1" applyBorder="1" applyAlignment="1">
      <alignment/>
    </xf>
    <xf numFmtId="0" fontId="11" fillId="0" borderId="74" xfId="0" applyNumberFormat="1" applyFont="1" applyFill="1" applyBorder="1" applyAlignment="1">
      <alignment/>
    </xf>
    <xf numFmtId="0" fontId="11" fillId="0" borderId="74" xfId="0" applyNumberFormat="1" applyFont="1" applyFill="1" applyBorder="1" applyAlignment="1">
      <alignment horizontal="left"/>
    </xf>
    <xf numFmtId="0" fontId="11" fillId="0" borderId="74" xfId="0" applyNumberFormat="1" applyFont="1" applyFill="1" applyBorder="1" applyAlignment="1">
      <alignment horizontal="right"/>
    </xf>
    <xf numFmtId="0" fontId="11" fillId="0" borderId="74" xfId="0" applyFont="1" applyFill="1" applyBorder="1" applyAlignment="1">
      <alignment horizontal="left"/>
    </xf>
    <xf numFmtId="0" fontId="11" fillId="0" borderId="74" xfId="0" applyNumberFormat="1" applyFont="1" applyFill="1" applyBorder="1" applyAlignment="1">
      <alignment horizontal="center" vertical="center"/>
    </xf>
    <xf numFmtId="0" fontId="11" fillId="0" borderId="74" xfId="0" applyFont="1" applyFill="1" applyBorder="1" applyAlignment="1">
      <alignment horizontal="center" vertical="center"/>
    </xf>
    <xf numFmtId="49" fontId="11" fillId="0" borderId="74" xfId="0" applyNumberFormat="1" applyFont="1" applyFill="1" applyBorder="1" applyAlignment="1">
      <alignment horizontal="right" vertical="center"/>
    </xf>
    <xf numFmtId="49" fontId="11" fillId="0" borderId="74" xfId="0" applyNumberFormat="1" applyFont="1" applyFill="1" applyBorder="1" applyAlignment="1">
      <alignment horizontal="right"/>
    </xf>
    <xf numFmtId="0" fontId="11" fillId="0" borderId="74" xfId="0" applyFont="1" applyFill="1" applyBorder="1" applyAlignment="1">
      <alignment horizontal="left" shrinkToFit="1"/>
    </xf>
    <xf numFmtId="0" fontId="11" fillId="0" borderId="75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76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77" xfId="0" applyFont="1" applyFill="1" applyBorder="1" applyAlignment="1">
      <alignment/>
    </xf>
    <xf numFmtId="177" fontId="11" fillId="0" borderId="11" xfId="0" applyNumberFormat="1" applyFont="1" applyFill="1" applyBorder="1" applyAlignment="1">
      <alignment/>
    </xf>
    <xf numFmtId="177" fontId="11" fillId="0" borderId="0" xfId="0" applyNumberFormat="1" applyFont="1" applyFill="1" applyBorder="1" applyAlignment="1">
      <alignment/>
    </xf>
    <xf numFmtId="177" fontId="11" fillId="0" borderId="78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78" xfId="0" applyFont="1" applyFill="1" applyBorder="1" applyAlignment="1">
      <alignment/>
    </xf>
    <xf numFmtId="177" fontId="11" fillId="0" borderId="66" xfId="0" applyNumberFormat="1" applyFont="1" applyFill="1" applyBorder="1" applyAlignment="1">
      <alignment/>
    </xf>
    <xf numFmtId="177" fontId="11" fillId="0" borderId="12" xfId="0" applyNumberFormat="1" applyFont="1" applyFill="1" applyBorder="1" applyAlignment="1">
      <alignment/>
    </xf>
    <xf numFmtId="177" fontId="11" fillId="0" borderId="79" xfId="0" applyNumberFormat="1" applyFont="1" applyFill="1" applyBorder="1" applyAlignment="1">
      <alignment/>
    </xf>
    <xf numFmtId="0" fontId="11" fillId="0" borderId="59" xfId="0" applyNumberFormat="1" applyFont="1" applyBorder="1" applyAlignment="1">
      <alignment horizontal="left" vertical="center" shrinkToFit="1"/>
    </xf>
    <xf numFmtId="49" fontId="11" fillId="25" borderId="38" xfId="0" applyNumberFormat="1" applyFont="1" applyFill="1" applyBorder="1" applyAlignment="1">
      <alignment horizontal="right" vertical="center"/>
    </xf>
    <xf numFmtId="0" fontId="11" fillId="25" borderId="38" xfId="0" applyNumberFormat="1" applyFont="1" applyFill="1" applyBorder="1" applyAlignment="1">
      <alignment horizontal="left" vertical="center"/>
    </xf>
    <xf numFmtId="1" fontId="11" fillId="25" borderId="38" xfId="0" applyNumberFormat="1" applyFont="1" applyFill="1" applyBorder="1" applyAlignment="1">
      <alignment horizontal="center" vertical="center"/>
    </xf>
    <xf numFmtId="0" fontId="11" fillId="0" borderId="17" xfId="0" applyNumberFormat="1" applyFont="1" applyBorder="1" applyAlignment="1">
      <alignment horizontal="left" vertical="center" shrinkToFit="1"/>
    </xf>
    <xf numFmtId="0" fontId="11" fillId="25" borderId="20" xfId="0" applyNumberFormat="1" applyFont="1" applyFill="1" applyBorder="1" applyAlignment="1">
      <alignment horizontal="left" vertical="center" shrinkToFit="1"/>
    </xf>
    <xf numFmtId="0" fontId="11" fillId="0" borderId="20" xfId="0" applyFont="1" applyBorder="1" applyAlignment="1">
      <alignment shrinkToFit="1"/>
    </xf>
    <xf numFmtId="0" fontId="11" fillId="0" borderId="23" xfId="0" applyNumberFormat="1" applyFont="1" applyBorder="1" applyAlignment="1">
      <alignment horizontal="left" vertical="center" shrinkToFit="1"/>
    </xf>
    <xf numFmtId="0" fontId="11" fillId="0" borderId="26" xfId="0" applyNumberFormat="1" applyFont="1" applyBorder="1" applyAlignment="1">
      <alignment horizontal="left" vertical="center" shrinkToFit="1"/>
    </xf>
    <xf numFmtId="0" fontId="11" fillId="0" borderId="26" xfId="0" applyNumberFormat="1" applyFont="1" applyBorder="1" applyAlignment="1">
      <alignment shrinkToFit="1"/>
    </xf>
    <xf numFmtId="0" fontId="11" fillId="0" borderId="20" xfId="0" applyNumberFormat="1" applyFont="1" applyBorder="1" applyAlignment="1">
      <alignment shrinkToFit="1"/>
    </xf>
    <xf numFmtId="0" fontId="11" fillId="0" borderId="23" xfId="0" applyFont="1" applyBorder="1" applyAlignment="1">
      <alignment shrinkToFit="1"/>
    </xf>
    <xf numFmtId="2" fontId="11" fillId="0" borderId="20" xfId="0" applyNumberFormat="1" applyFont="1" applyBorder="1" applyAlignment="1">
      <alignment horizontal="left" vertical="center" shrinkToFit="1"/>
    </xf>
    <xf numFmtId="0" fontId="11" fillId="25" borderId="38" xfId="0" applyNumberFormat="1" applyFont="1" applyFill="1" applyBorder="1" applyAlignment="1">
      <alignment horizontal="left" vertical="center" shrinkToFit="1"/>
    </xf>
    <xf numFmtId="0" fontId="11" fillId="25" borderId="17" xfId="0" applyNumberFormat="1" applyFont="1" applyFill="1" applyBorder="1" applyAlignment="1">
      <alignment horizontal="left" vertical="center" shrinkToFit="1"/>
    </xf>
    <xf numFmtId="0" fontId="11" fillId="0" borderId="28" xfId="0" applyFont="1" applyBorder="1" applyAlignment="1">
      <alignment shrinkToFit="1"/>
    </xf>
    <xf numFmtId="0" fontId="11" fillId="0" borderId="35" xfId="0" applyNumberFormat="1" applyFont="1" applyBorder="1" applyAlignment="1">
      <alignment horizontal="left" vertical="center" shrinkToFit="1"/>
    </xf>
    <xf numFmtId="0" fontId="11" fillId="0" borderId="26" xfId="0" applyFont="1" applyBorder="1" applyAlignment="1">
      <alignment shrinkToFit="1"/>
    </xf>
    <xf numFmtId="0" fontId="11" fillId="0" borderId="28" xfId="0" applyNumberFormat="1" applyFont="1" applyBorder="1" applyAlignment="1">
      <alignment horizontal="left" vertical="center" shrinkToFit="1"/>
    </xf>
    <xf numFmtId="0" fontId="13" fillId="0" borderId="17" xfId="0" applyNumberFormat="1" applyFont="1" applyBorder="1" applyAlignment="1" applyProtection="1">
      <alignment horizontal="left" vertical="center" shrinkToFit="1"/>
      <protection locked="0"/>
    </xf>
    <xf numFmtId="0" fontId="13" fillId="0" borderId="20" xfId="0" applyNumberFormat="1" applyFont="1" applyBorder="1" applyAlignment="1" applyProtection="1">
      <alignment horizontal="left" vertical="center" shrinkToFit="1"/>
      <protection locked="0"/>
    </xf>
    <xf numFmtId="0" fontId="13" fillId="0" borderId="23" xfId="0" applyNumberFormat="1" applyFont="1" applyBorder="1" applyAlignment="1" applyProtection="1">
      <alignment horizontal="left" vertical="center" shrinkToFit="1"/>
      <protection locked="0"/>
    </xf>
    <xf numFmtId="2" fontId="11" fillId="0" borderId="26" xfId="0" applyNumberFormat="1" applyFont="1" applyBorder="1" applyAlignment="1">
      <alignment horizontal="left" vertical="center" shrinkToFit="1"/>
    </xf>
    <xf numFmtId="0" fontId="11" fillId="25" borderId="26" xfId="0" applyNumberFormat="1" applyFont="1" applyFill="1" applyBorder="1" applyAlignment="1">
      <alignment horizontal="left" vertical="center" shrinkToFit="1"/>
    </xf>
    <xf numFmtId="0" fontId="11" fillId="25" borderId="28" xfId="0" applyNumberFormat="1" applyFont="1" applyFill="1" applyBorder="1" applyAlignment="1">
      <alignment horizontal="left" vertical="center" shrinkToFit="1"/>
    </xf>
    <xf numFmtId="0" fontId="11" fillId="0" borderId="30" xfId="0" applyNumberFormat="1" applyFont="1" applyBorder="1" applyAlignment="1">
      <alignment horizontal="left" vertical="center" shrinkToFit="1"/>
    </xf>
    <xf numFmtId="0" fontId="11" fillId="0" borderId="38" xfId="0" applyNumberFormat="1" applyFont="1" applyBorder="1" applyAlignment="1">
      <alignment shrinkToFit="1"/>
    </xf>
    <xf numFmtId="0" fontId="13" fillId="0" borderId="26" xfId="0" applyNumberFormat="1" applyFont="1" applyBorder="1" applyAlignment="1" applyProtection="1">
      <alignment horizontal="left" vertical="center" shrinkToFit="1"/>
      <protection locked="0"/>
    </xf>
    <xf numFmtId="0" fontId="4" fillId="0" borderId="0" xfId="0" applyNumberFormat="1" applyFont="1" applyAlignment="1">
      <alignment/>
    </xf>
    <xf numFmtId="0" fontId="11" fillId="0" borderId="18" xfId="0" applyNumberFormat="1" applyFont="1" applyBorder="1" applyAlignment="1">
      <alignment shrinkToFit="1"/>
    </xf>
    <xf numFmtId="0" fontId="11" fillId="0" borderId="21" xfId="0" applyNumberFormat="1" applyFont="1" applyBorder="1" applyAlignment="1">
      <alignment shrinkToFit="1"/>
    </xf>
    <xf numFmtId="0" fontId="11" fillId="0" borderId="24" xfId="0" applyNumberFormat="1" applyFont="1" applyBorder="1" applyAlignment="1">
      <alignment shrinkToFit="1"/>
    </xf>
    <xf numFmtId="0" fontId="11" fillId="0" borderId="27" xfId="0" applyNumberFormat="1" applyFont="1" applyBorder="1" applyAlignment="1">
      <alignment shrinkToFit="1"/>
    </xf>
    <xf numFmtId="0" fontId="11" fillId="0" borderId="23" xfId="0" applyNumberFormat="1" applyFont="1" applyBorder="1" applyAlignment="1">
      <alignment shrinkToFit="1"/>
    </xf>
    <xf numFmtId="0" fontId="11" fillId="0" borderId="65" xfId="0" applyNumberFormat="1" applyFont="1" applyBorder="1" applyAlignment="1">
      <alignment horizontal="left"/>
    </xf>
    <xf numFmtId="178" fontId="11" fillId="0" borderId="65" xfId="0" applyNumberFormat="1" applyFont="1" applyBorder="1" applyAlignment="1">
      <alignment horizontal="left"/>
    </xf>
    <xf numFmtId="49" fontId="11" fillId="0" borderId="65" xfId="0" applyNumberFormat="1" applyFont="1" applyBorder="1" applyAlignment="1">
      <alignment horizontal="right"/>
    </xf>
    <xf numFmtId="0" fontId="11" fillId="0" borderId="80" xfId="0" applyNumberFormat="1" applyFont="1" applyBorder="1" applyAlignment="1">
      <alignment horizontal="left"/>
    </xf>
    <xf numFmtId="0" fontId="11" fillId="0" borderId="56" xfId="0" applyNumberFormat="1" applyFont="1" applyBorder="1" applyAlignment="1">
      <alignment horizontal="left" shrinkToFit="1"/>
    </xf>
    <xf numFmtId="0" fontId="11" fillId="0" borderId="59" xfId="0" applyNumberFormat="1" applyFont="1" applyBorder="1" applyAlignment="1">
      <alignment horizontal="left" shrinkToFit="1"/>
    </xf>
    <xf numFmtId="0" fontId="11" fillId="0" borderId="65" xfId="0" applyNumberFormat="1" applyFont="1" applyBorder="1" applyAlignment="1">
      <alignment horizontal="left" shrinkToFit="1"/>
    </xf>
    <xf numFmtId="0" fontId="11" fillId="0" borderId="17" xfId="0" applyNumberFormat="1" applyFont="1" applyBorder="1" applyAlignment="1">
      <alignment shrinkToFit="1"/>
    </xf>
    <xf numFmtId="0" fontId="11" fillId="0" borderId="0" xfId="0" applyFont="1" applyAlignment="1">
      <alignment shrinkToFit="1"/>
    </xf>
    <xf numFmtId="0" fontId="11" fillId="0" borderId="20" xfId="0" applyNumberFormat="1" applyFont="1" applyFill="1" applyBorder="1" applyAlignment="1">
      <alignment horizontal="left" vertical="center" shrinkToFit="1"/>
    </xf>
    <xf numFmtId="0" fontId="12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 shrinkToFit="1"/>
    </xf>
    <xf numFmtId="0" fontId="9" fillId="0" borderId="73" xfId="0" applyNumberFormat="1" applyFont="1" applyBorder="1" applyAlignment="1">
      <alignment/>
    </xf>
    <xf numFmtId="0" fontId="9" fillId="0" borderId="74" xfId="0" applyNumberFormat="1" applyFont="1" applyBorder="1" applyAlignment="1">
      <alignment/>
    </xf>
    <xf numFmtId="0" fontId="11" fillId="0" borderId="74" xfId="0" applyNumberFormat="1" applyFont="1" applyBorder="1" applyAlignment="1">
      <alignment horizontal="center"/>
    </xf>
    <xf numFmtId="0" fontId="11" fillId="0" borderId="81" xfId="0" applyNumberFormat="1" applyFont="1" applyBorder="1" applyAlignment="1">
      <alignment/>
    </xf>
    <xf numFmtId="0" fontId="11" fillId="0" borderId="82" xfId="0" applyNumberFormat="1" applyFont="1" applyBorder="1" applyAlignment="1">
      <alignment/>
    </xf>
    <xf numFmtId="177" fontId="11" fillId="0" borderId="82" xfId="0" applyNumberFormat="1" applyFont="1" applyBorder="1" applyAlignment="1">
      <alignment/>
    </xf>
    <xf numFmtId="0" fontId="11" fillId="0" borderId="82" xfId="0" applyNumberFormat="1" applyFont="1" applyBorder="1" applyAlignment="1">
      <alignment horizontal="center"/>
    </xf>
    <xf numFmtId="49" fontId="11" fillId="0" borderId="82" xfId="0" applyNumberFormat="1" applyFont="1" applyBorder="1" applyAlignment="1">
      <alignment horizontal="right"/>
    </xf>
    <xf numFmtId="0" fontId="11" fillId="0" borderId="82" xfId="0" applyNumberFormat="1" applyFont="1" applyBorder="1" applyAlignment="1">
      <alignment shrinkToFit="1"/>
    </xf>
    <xf numFmtId="0" fontId="11" fillId="0" borderId="83" xfId="0" applyNumberFormat="1" applyFont="1" applyBorder="1" applyAlignment="1">
      <alignment/>
    </xf>
    <xf numFmtId="0" fontId="11" fillId="0" borderId="74" xfId="0" applyNumberFormat="1" applyFont="1" applyBorder="1" applyAlignment="1">
      <alignment/>
    </xf>
    <xf numFmtId="49" fontId="11" fillId="0" borderId="74" xfId="0" applyNumberFormat="1" applyFont="1" applyBorder="1" applyAlignment="1">
      <alignment horizontal="right"/>
    </xf>
    <xf numFmtId="0" fontId="11" fillId="0" borderId="74" xfId="0" applyNumberFormat="1" applyFont="1" applyBorder="1" applyAlignment="1">
      <alignment shrinkToFit="1"/>
    </xf>
    <xf numFmtId="0" fontId="11" fillId="0" borderId="75" xfId="0" applyNumberFormat="1" applyFont="1" applyBorder="1" applyAlignment="1">
      <alignment/>
    </xf>
    <xf numFmtId="0" fontId="11" fillId="0" borderId="73" xfId="0" applyNumberFormat="1" applyFont="1" applyBorder="1" applyAlignment="1">
      <alignment/>
    </xf>
    <xf numFmtId="0" fontId="14" fillId="0" borderId="73" xfId="0" applyNumberFormat="1" applyFont="1" applyBorder="1" applyAlignment="1">
      <alignment/>
    </xf>
    <xf numFmtId="0" fontId="11" fillId="0" borderId="83" xfId="0" applyNumberFormat="1" applyFont="1" applyBorder="1" applyAlignment="1">
      <alignment shrinkToFit="1"/>
    </xf>
    <xf numFmtId="0" fontId="12" fillId="0" borderId="10" xfId="0" applyNumberFormat="1" applyFont="1" applyFill="1" applyBorder="1" applyAlignment="1">
      <alignment horizontal="left" vertical="center" shrinkToFit="1"/>
    </xf>
    <xf numFmtId="0" fontId="11" fillId="0" borderId="76" xfId="0" applyNumberFormat="1" applyFont="1" applyBorder="1" applyAlignment="1">
      <alignment horizontal="center" vertical="top" shrinkToFit="1"/>
    </xf>
    <xf numFmtId="0" fontId="11" fillId="0" borderId="10" xfId="0" applyNumberFormat="1" applyFont="1" applyBorder="1" applyAlignment="1">
      <alignment horizontal="center" vertical="top" shrinkToFit="1"/>
    </xf>
    <xf numFmtId="0" fontId="11" fillId="0" borderId="66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left"/>
    </xf>
    <xf numFmtId="0" fontId="11" fillId="0" borderId="12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 shrinkToFit="1"/>
    </xf>
    <xf numFmtId="0" fontId="11" fillId="0" borderId="12" xfId="0" applyNumberFormat="1" applyFont="1" applyBorder="1" applyAlignment="1">
      <alignment horizontal="left" vertical="center" shrinkToFit="1"/>
    </xf>
    <xf numFmtId="0" fontId="11" fillId="0" borderId="79" xfId="0" applyNumberFormat="1" applyFont="1" applyBorder="1" applyAlignment="1">
      <alignment horizontal="left" vertical="center"/>
    </xf>
    <xf numFmtId="0" fontId="12" fillId="0" borderId="10" xfId="0" applyNumberFormat="1" applyFont="1" applyBorder="1" applyAlignment="1">
      <alignment horizontal="left" vertical="center" shrinkToFit="1"/>
    </xf>
    <xf numFmtId="0" fontId="12" fillId="0" borderId="77" xfId="0" applyNumberFormat="1" applyFont="1" applyBorder="1" applyAlignment="1">
      <alignment horizontal="left" vertical="center" shrinkToFit="1"/>
    </xf>
    <xf numFmtId="0" fontId="11" fillId="0" borderId="78" xfId="0" applyNumberFormat="1" applyFont="1" applyBorder="1" applyAlignment="1">
      <alignment horizontal="left" vertical="center" shrinkToFit="1"/>
    </xf>
    <xf numFmtId="0" fontId="11" fillId="0" borderId="10" xfId="0" applyNumberFormat="1" applyFont="1" applyBorder="1" applyAlignment="1">
      <alignment horizontal="left" vertical="center" shrinkToFit="1"/>
    </xf>
    <xf numFmtId="0" fontId="11" fillId="0" borderId="77" xfId="0" applyNumberFormat="1" applyFont="1" applyBorder="1" applyAlignment="1">
      <alignment horizontal="left" vertical="center" shrinkToFit="1"/>
    </xf>
    <xf numFmtId="0" fontId="11" fillId="0" borderId="66" xfId="0" applyNumberFormat="1" applyFont="1" applyBorder="1" applyAlignment="1">
      <alignment horizontal="center" vertical="center" shrinkToFit="1"/>
    </xf>
    <xf numFmtId="0" fontId="11" fillId="0" borderId="12" xfId="0" applyNumberFormat="1" applyFont="1" applyBorder="1" applyAlignment="1">
      <alignment horizontal="center" vertical="center" shrinkToFit="1"/>
    </xf>
    <xf numFmtId="0" fontId="11" fillId="0" borderId="79" xfId="0" applyNumberFormat="1" applyFont="1" applyBorder="1" applyAlignment="1">
      <alignment horizontal="left" vertical="center" shrinkToFit="1"/>
    </xf>
    <xf numFmtId="0" fontId="11" fillId="0" borderId="76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77" xfId="0" applyFont="1" applyBorder="1" applyAlignment="1">
      <alignment horizontal="left"/>
    </xf>
    <xf numFmtId="0" fontId="11" fillId="0" borderId="6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79" xfId="0" applyFont="1" applyBorder="1" applyAlignment="1">
      <alignment horizontal="left"/>
    </xf>
    <xf numFmtId="0" fontId="11" fillId="0" borderId="66" xfId="0" applyNumberFormat="1" applyFont="1" applyBorder="1" applyAlignment="1">
      <alignment horizontal="center" vertical="top" shrinkToFit="1"/>
    </xf>
    <xf numFmtId="0" fontId="11" fillId="0" borderId="12" xfId="0" applyNumberFormat="1" applyFont="1" applyBorder="1" applyAlignment="1">
      <alignment horizontal="center" vertical="top" shrinkToFit="1"/>
    </xf>
    <xf numFmtId="184" fontId="11" fillId="0" borderId="17" xfId="0" applyNumberFormat="1" applyFont="1" applyBorder="1" applyAlignment="1">
      <alignment horizontal="right" vertical="center"/>
    </xf>
    <xf numFmtId="184" fontId="11" fillId="0" borderId="20" xfId="0" applyNumberFormat="1" applyFont="1" applyBorder="1" applyAlignment="1">
      <alignment horizontal="right" vertical="center"/>
    </xf>
    <xf numFmtId="184" fontId="11" fillId="0" borderId="20" xfId="0" applyNumberFormat="1" applyFont="1" applyFill="1" applyBorder="1" applyAlignment="1">
      <alignment horizontal="right" vertical="center"/>
    </xf>
    <xf numFmtId="184" fontId="11" fillId="0" borderId="23" xfId="0" applyNumberFormat="1" applyFont="1" applyBorder="1" applyAlignment="1">
      <alignment horizontal="right"/>
    </xf>
    <xf numFmtId="184" fontId="11" fillId="0" borderId="26" xfId="0" applyNumberFormat="1" applyFont="1" applyBorder="1" applyAlignment="1">
      <alignment horizontal="right"/>
    </xf>
    <xf numFmtId="184" fontId="11" fillId="0" borderId="23" xfId="0" applyNumberFormat="1" applyFont="1" applyBorder="1" applyAlignment="1">
      <alignment horizontal="right" vertical="center"/>
    </xf>
    <xf numFmtId="184" fontId="11" fillId="0" borderId="26" xfId="0" applyNumberFormat="1" applyFont="1" applyBorder="1" applyAlignment="1">
      <alignment horizontal="right" vertical="center"/>
    </xf>
    <xf numFmtId="184" fontId="11" fillId="0" borderId="20" xfId="0" applyNumberFormat="1" applyFont="1" applyBorder="1" applyAlignment="1">
      <alignment horizontal="right"/>
    </xf>
    <xf numFmtId="184" fontId="11" fillId="0" borderId="38" xfId="0" applyNumberFormat="1" applyFont="1" applyBorder="1" applyAlignment="1">
      <alignment horizontal="right"/>
    </xf>
    <xf numFmtId="184" fontId="11" fillId="0" borderId="17" xfId="0" applyNumberFormat="1" applyFont="1" applyBorder="1" applyAlignment="1">
      <alignment horizontal="right"/>
    </xf>
    <xf numFmtId="184" fontId="11" fillId="0" borderId="82" xfId="0" applyNumberFormat="1" applyFont="1" applyBorder="1" applyAlignment="1">
      <alignment horizontal="right"/>
    </xf>
    <xf numFmtId="184" fontId="11" fillId="0" borderId="74" xfId="0" applyNumberFormat="1" applyFont="1" applyBorder="1" applyAlignment="1">
      <alignment horizontal="right" vertical="center"/>
    </xf>
    <xf numFmtId="185" fontId="11" fillId="0" borderId="17" xfId="0" applyNumberFormat="1" applyFont="1" applyBorder="1" applyAlignment="1">
      <alignment horizontal="right" vertical="center"/>
    </xf>
    <xf numFmtId="185" fontId="11" fillId="0" borderId="20" xfId="0" applyNumberFormat="1" applyFont="1" applyBorder="1" applyAlignment="1">
      <alignment horizontal="right" vertical="center"/>
    </xf>
    <xf numFmtId="185" fontId="11" fillId="0" borderId="20" xfId="0" applyNumberFormat="1" applyFont="1" applyBorder="1" applyAlignment="1">
      <alignment horizontal="right"/>
    </xf>
    <xf numFmtId="185" fontId="11" fillId="0" borderId="23" xfId="0" applyNumberFormat="1" applyFont="1" applyBorder="1" applyAlignment="1">
      <alignment horizontal="right" vertical="center"/>
    </xf>
    <xf numFmtId="185" fontId="11" fillId="0" borderId="26" xfId="0" applyNumberFormat="1" applyFont="1" applyBorder="1" applyAlignment="1">
      <alignment horizontal="right" vertical="center"/>
    </xf>
    <xf numFmtId="185" fontId="11" fillId="0" borderId="26" xfId="0" applyNumberFormat="1" applyFont="1" applyBorder="1" applyAlignment="1">
      <alignment horizontal="right"/>
    </xf>
    <xf numFmtId="185" fontId="11" fillId="0" borderId="23" xfId="0" applyNumberFormat="1" applyFont="1" applyBorder="1" applyAlignment="1">
      <alignment horizontal="right"/>
    </xf>
    <xf numFmtId="185" fontId="11" fillId="0" borderId="38" xfId="0" applyNumberFormat="1" applyFont="1" applyBorder="1" applyAlignment="1">
      <alignment horizontal="right" vertical="center"/>
    </xf>
    <xf numFmtId="185" fontId="11" fillId="0" borderId="28" xfId="0" applyNumberFormat="1" applyFont="1" applyBorder="1" applyAlignment="1">
      <alignment horizontal="right"/>
    </xf>
    <xf numFmtId="185" fontId="11" fillId="0" borderId="35" xfId="0" applyNumberFormat="1" applyFont="1" applyBorder="1" applyAlignment="1">
      <alignment horizontal="right" vertical="center"/>
    </xf>
    <xf numFmtId="185" fontId="11" fillId="0" borderId="28" xfId="0" applyNumberFormat="1" applyFont="1" applyBorder="1" applyAlignment="1">
      <alignment horizontal="right" vertical="center"/>
    </xf>
    <xf numFmtId="185" fontId="11" fillId="0" borderId="82" xfId="0" applyNumberFormat="1" applyFont="1" applyBorder="1" applyAlignment="1">
      <alignment horizontal="right" vertical="center"/>
    </xf>
    <xf numFmtId="185" fontId="11" fillId="0" borderId="74" xfId="0" applyNumberFormat="1" applyFont="1" applyBorder="1" applyAlignment="1">
      <alignment horizontal="right" vertical="center"/>
    </xf>
    <xf numFmtId="185" fontId="11" fillId="0" borderId="30" xfId="0" applyNumberFormat="1" applyFont="1" applyBorder="1" applyAlignment="1">
      <alignment horizontal="right" vertical="center"/>
    </xf>
    <xf numFmtId="186" fontId="11" fillId="25" borderId="17" xfId="0" applyNumberFormat="1" applyFont="1" applyFill="1" applyBorder="1" applyAlignment="1">
      <alignment horizontal="right" vertical="center"/>
    </xf>
    <xf numFmtId="186" fontId="11" fillId="0" borderId="20" xfId="0" applyNumberFormat="1" applyFont="1" applyBorder="1" applyAlignment="1">
      <alignment horizontal="right"/>
    </xf>
    <xf numFmtId="186" fontId="11" fillId="25" borderId="20" xfId="0" applyNumberFormat="1" applyFont="1" applyFill="1" applyBorder="1" applyAlignment="1">
      <alignment horizontal="right" vertical="center"/>
    </xf>
    <xf numFmtId="186" fontId="11" fillId="25" borderId="23" xfId="0" applyNumberFormat="1" applyFont="1" applyFill="1" applyBorder="1" applyAlignment="1">
      <alignment horizontal="right" vertical="center"/>
    </xf>
    <xf numFmtId="186" fontId="11" fillId="25" borderId="26" xfId="0" applyNumberFormat="1" applyFont="1" applyFill="1" applyBorder="1" applyAlignment="1">
      <alignment horizontal="right" vertical="center"/>
    </xf>
    <xf numFmtId="186" fontId="11" fillId="0" borderId="41" xfId="0" applyNumberFormat="1" applyFont="1" applyBorder="1" applyAlignment="1">
      <alignment horizontal="right"/>
    </xf>
    <xf numFmtId="186" fontId="11" fillId="25" borderId="30" xfId="0" applyNumberFormat="1" applyFont="1" applyFill="1" applyBorder="1" applyAlignment="1">
      <alignment horizontal="right" vertical="center"/>
    </xf>
    <xf numFmtId="186" fontId="11" fillId="0" borderId="44" xfId="0" applyNumberFormat="1" applyFont="1" applyBorder="1" applyAlignment="1">
      <alignment horizontal="right"/>
    </xf>
    <xf numFmtId="186" fontId="11" fillId="0" borderId="26" xfId="0" applyNumberFormat="1" applyFont="1" applyBorder="1" applyAlignment="1">
      <alignment horizontal="right"/>
    </xf>
    <xf numFmtId="186" fontId="11" fillId="0" borderId="38" xfId="0" applyNumberFormat="1" applyFont="1" applyBorder="1" applyAlignment="1">
      <alignment horizontal="right"/>
    </xf>
    <xf numFmtId="186" fontId="11" fillId="0" borderId="23" xfId="0" applyNumberFormat="1" applyFont="1" applyBorder="1" applyAlignment="1">
      <alignment horizontal="right"/>
    </xf>
    <xf numFmtId="186" fontId="11" fillId="0" borderId="82" xfId="0" applyNumberFormat="1" applyFont="1" applyBorder="1" applyAlignment="1">
      <alignment horizontal="right" vertical="center"/>
    </xf>
    <xf numFmtId="186" fontId="11" fillId="0" borderId="74" xfId="0" applyNumberFormat="1" applyFont="1" applyBorder="1" applyAlignment="1">
      <alignment horizontal="right" vertical="center"/>
    </xf>
    <xf numFmtId="187" fontId="11" fillId="0" borderId="82" xfId="0" applyNumberFormat="1" applyFont="1" applyBorder="1" applyAlignment="1">
      <alignment horizontal="right" vertical="center"/>
    </xf>
    <xf numFmtId="186" fontId="11" fillId="0" borderId="17" xfId="0" applyNumberFormat="1" applyFont="1" applyBorder="1" applyAlignment="1">
      <alignment horizontal="right" vertical="center"/>
    </xf>
    <xf numFmtId="186" fontId="11" fillId="25" borderId="28" xfId="0" applyNumberFormat="1" applyFont="1" applyFill="1" applyBorder="1" applyAlignment="1">
      <alignment horizontal="right" vertical="center"/>
    </xf>
    <xf numFmtId="185" fontId="11" fillId="0" borderId="17" xfId="0" applyNumberFormat="1" applyFont="1" applyBorder="1" applyAlignment="1">
      <alignment horizontal="right"/>
    </xf>
    <xf numFmtId="185" fontId="11" fillId="0" borderId="82" xfId="0" applyNumberFormat="1" applyFont="1" applyBorder="1" applyAlignment="1">
      <alignment horizontal="right"/>
    </xf>
    <xf numFmtId="185" fontId="11" fillId="0" borderId="50" xfId="0" applyNumberFormat="1" applyFont="1" applyBorder="1" applyAlignment="1">
      <alignment horizontal="right"/>
    </xf>
    <xf numFmtId="185" fontId="11" fillId="0" borderId="53" xfId="0" applyNumberFormat="1" applyFont="1" applyBorder="1" applyAlignment="1">
      <alignment horizontal="right"/>
    </xf>
    <xf numFmtId="185" fontId="11" fillId="0" borderId="56" xfId="0" applyNumberFormat="1" applyFont="1" applyBorder="1" applyAlignment="1">
      <alignment horizontal="right"/>
    </xf>
    <xf numFmtId="185" fontId="11" fillId="0" borderId="59" xfId="0" applyNumberFormat="1" applyFont="1" applyBorder="1" applyAlignment="1">
      <alignment horizontal="right"/>
    </xf>
    <xf numFmtId="185" fontId="11" fillId="0" borderId="62" xfId="0" applyNumberFormat="1" applyFont="1" applyBorder="1" applyAlignment="1">
      <alignment horizontal="right"/>
    </xf>
    <xf numFmtId="185" fontId="11" fillId="0" borderId="65" xfId="0" applyNumberFormat="1" applyFont="1" applyBorder="1" applyAlignment="1">
      <alignment horizontal="right"/>
    </xf>
    <xf numFmtId="185" fontId="11" fillId="0" borderId="26" xfId="0" applyNumberFormat="1" applyFont="1" applyFill="1" applyBorder="1" applyAlignment="1">
      <alignment horizontal="right"/>
    </xf>
    <xf numFmtId="185" fontId="11" fillId="0" borderId="20" xfId="0" applyNumberFormat="1" applyFont="1" applyFill="1" applyBorder="1" applyAlignment="1">
      <alignment horizontal="right"/>
    </xf>
    <xf numFmtId="185" fontId="11" fillId="0" borderId="28" xfId="0" applyNumberFormat="1" applyFont="1" applyFill="1" applyBorder="1" applyAlignment="1">
      <alignment horizontal="right"/>
    </xf>
    <xf numFmtId="185" fontId="11" fillId="0" borderId="35" xfId="0" applyNumberFormat="1" applyFont="1" applyFill="1" applyBorder="1" applyAlignment="1">
      <alignment horizontal="right"/>
    </xf>
    <xf numFmtId="185" fontId="11" fillId="0" borderId="20" xfId="0" applyNumberFormat="1" applyFont="1" applyFill="1" applyBorder="1" applyAlignment="1">
      <alignment horizontal="right" vertical="center"/>
    </xf>
    <xf numFmtId="185" fontId="11" fillId="0" borderId="71" xfId="0" applyNumberFormat="1" applyFont="1" applyFill="1" applyBorder="1" applyAlignment="1">
      <alignment horizontal="right" vertical="center"/>
    </xf>
    <xf numFmtId="185" fontId="11" fillId="0" borderId="74" xfId="0" applyNumberFormat="1" applyFont="1" applyFill="1" applyBorder="1" applyAlignment="1">
      <alignment horizontal="right" vertical="center"/>
    </xf>
    <xf numFmtId="188" fontId="11" fillId="0" borderId="26" xfId="0" applyNumberFormat="1" applyFont="1" applyFill="1" applyBorder="1" applyAlignment="1">
      <alignment horizontal="right"/>
    </xf>
    <xf numFmtId="188" fontId="11" fillId="0" borderId="20" xfId="0" applyNumberFormat="1" applyFont="1" applyFill="1" applyBorder="1" applyAlignment="1">
      <alignment horizontal="right"/>
    </xf>
    <xf numFmtId="188" fontId="11" fillId="0" borderId="28" xfId="0" applyNumberFormat="1" applyFont="1" applyFill="1" applyBorder="1" applyAlignment="1">
      <alignment horizontal="right"/>
    </xf>
    <xf numFmtId="188" fontId="11" fillId="0" borderId="35" xfId="0" applyNumberFormat="1" applyFont="1" applyFill="1" applyBorder="1" applyAlignment="1">
      <alignment horizontal="right"/>
    </xf>
    <xf numFmtId="188" fontId="11" fillId="0" borderId="20" xfId="0" applyNumberFormat="1" applyFont="1" applyFill="1" applyBorder="1" applyAlignment="1">
      <alignment horizontal="right" vertical="center"/>
    </xf>
    <xf numFmtId="188" fontId="11" fillId="0" borderId="71" xfId="0" applyNumberFormat="1" applyFont="1" applyFill="1" applyBorder="1" applyAlignment="1">
      <alignment horizontal="right" vertical="center"/>
    </xf>
    <xf numFmtId="188" fontId="11" fillId="0" borderId="74" xfId="0" applyNumberFormat="1" applyFont="1" applyFill="1" applyBorder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view="pageBreakPreview" zoomScaleSheetLayoutView="100" zoomScalePageLayoutView="0" workbookViewId="0" topLeftCell="A4">
      <selection activeCell="D9" sqref="D9"/>
    </sheetView>
  </sheetViews>
  <sheetFormatPr defaultColWidth="8.88671875" defaultRowHeight="15"/>
  <cols>
    <col min="1" max="1" width="4.10546875" style="83" bestFit="1" customWidth="1"/>
    <col min="2" max="2" width="4.6640625" style="83" hidden="1" customWidth="1"/>
    <col min="3" max="3" width="5.21484375" style="83" hidden="1" customWidth="1"/>
    <col min="4" max="4" width="6.6640625" style="83" bestFit="1" customWidth="1"/>
    <col min="5" max="5" width="4.6640625" style="83" bestFit="1" customWidth="1"/>
    <col min="6" max="6" width="10.21484375" style="83" bestFit="1" customWidth="1"/>
    <col min="7" max="7" width="7.99609375" style="83" bestFit="1" customWidth="1"/>
    <col min="8" max="9" width="4.6640625" style="84" bestFit="1" customWidth="1"/>
    <col min="10" max="10" width="5.21484375" style="16" bestFit="1" customWidth="1"/>
    <col min="11" max="11" width="12.21484375" style="83" customWidth="1"/>
    <col min="12" max="12" width="6.5546875" style="83" bestFit="1" customWidth="1"/>
    <col min="13" max="13" width="4.6640625" style="83" bestFit="1" customWidth="1"/>
    <col min="14" max="14" width="3.77734375" style="2" customWidth="1"/>
    <col min="15" max="15" width="0" style="2" hidden="1" customWidth="1"/>
    <col min="16" max="16384" width="8.88671875" style="2" customWidth="1"/>
  </cols>
  <sheetData>
    <row r="1" spans="1:13" s="1" customFormat="1" ht="13.5">
      <c r="A1" s="412" t="s">
        <v>773</v>
      </c>
      <c r="B1" s="412"/>
      <c r="C1" s="412"/>
      <c r="D1" s="412"/>
      <c r="E1" s="412"/>
      <c r="F1" s="412"/>
      <c r="G1" s="412"/>
      <c r="H1" s="412"/>
      <c r="I1" s="15"/>
      <c r="J1" s="16"/>
      <c r="K1" s="17"/>
      <c r="L1" s="17"/>
      <c r="M1" s="17"/>
    </row>
    <row r="2" spans="1:13" s="1" customFormat="1" ht="14.25" thickBot="1">
      <c r="A2" s="14"/>
      <c r="B2" s="14"/>
      <c r="C2" s="14"/>
      <c r="D2" s="14"/>
      <c r="E2" s="14"/>
      <c r="F2" s="18"/>
      <c r="G2" s="18"/>
      <c r="H2" s="19"/>
      <c r="I2" s="19"/>
      <c r="J2" s="20"/>
      <c r="K2" s="17"/>
      <c r="L2" s="17"/>
      <c r="M2" s="17"/>
    </row>
    <row r="3" spans="1:13" s="1" customFormat="1" ht="14.25" customHeight="1">
      <c r="A3" s="14"/>
      <c r="B3" s="14"/>
      <c r="C3" s="21"/>
      <c r="D3" s="408" t="s">
        <v>243</v>
      </c>
      <c r="E3" s="409"/>
      <c r="F3" s="388">
        <v>10.67</v>
      </c>
      <c r="G3" s="407" t="s">
        <v>744</v>
      </c>
      <c r="H3" s="407"/>
      <c r="I3" s="417" t="s">
        <v>745</v>
      </c>
      <c r="J3" s="417"/>
      <c r="K3" s="389" t="s">
        <v>747</v>
      </c>
      <c r="L3" s="417" t="s">
        <v>746</v>
      </c>
      <c r="M3" s="418"/>
    </row>
    <row r="4" spans="1:13" s="1" customFormat="1" ht="13.5">
      <c r="A4" s="14"/>
      <c r="B4" s="14"/>
      <c r="C4" s="21"/>
      <c r="D4" s="23"/>
      <c r="E4" s="21"/>
      <c r="F4" s="24" t="s">
        <v>58</v>
      </c>
      <c r="G4" s="414" t="s">
        <v>59</v>
      </c>
      <c r="H4" s="414"/>
      <c r="I4" s="414" t="s">
        <v>60</v>
      </c>
      <c r="J4" s="414"/>
      <c r="K4" s="24" t="s">
        <v>190</v>
      </c>
      <c r="L4" s="414" t="s">
        <v>61</v>
      </c>
      <c r="M4" s="419"/>
    </row>
    <row r="5" spans="1:13" s="1" customFormat="1" ht="13.5" customHeight="1" thickBot="1">
      <c r="A5" s="14"/>
      <c r="B5" s="14"/>
      <c r="C5" s="25"/>
      <c r="D5" s="410" t="s">
        <v>64</v>
      </c>
      <c r="E5" s="411"/>
      <c r="F5" s="26">
        <v>10.85</v>
      </c>
      <c r="G5" s="413" t="s">
        <v>62</v>
      </c>
      <c r="H5" s="413"/>
      <c r="I5" s="415" t="s">
        <v>63</v>
      </c>
      <c r="J5" s="415"/>
      <c r="K5" s="26" t="s">
        <v>191</v>
      </c>
      <c r="L5" s="413" t="s">
        <v>51</v>
      </c>
      <c r="M5" s="416"/>
    </row>
    <row r="6" spans="1:13" s="1" customFormat="1" ht="14.25" thickBot="1">
      <c r="A6" s="17"/>
      <c r="B6" s="17"/>
      <c r="C6" s="27"/>
      <c r="D6" s="17"/>
      <c r="E6" s="17"/>
      <c r="F6" s="17"/>
      <c r="G6" s="17"/>
      <c r="H6" s="15"/>
      <c r="I6" s="15"/>
      <c r="J6" s="16"/>
      <c r="K6" s="17"/>
      <c r="L6" s="17"/>
      <c r="M6" s="17"/>
    </row>
    <row r="7" spans="1:14" s="1" customFormat="1" ht="14.25" thickBot="1">
      <c r="A7" s="28" t="s">
        <v>241</v>
      </c>
      <c r="B7" s="29" t="s">
        <v>9</v>
      </c>
      <c r="C7" s="29" t="s">
        <v>10</v>
      </c>
      <c r="D7" s="29" t="s">
        <v>21</v>
      </c>
      <c r="E7" s="29" t="s">
        <v>29</v>
      </c>
      <c r="F7" s="29" t="s">
        <v>22</v>
      </c>
      <c r="G7" s="29" t="s">
        <v>30</v>
      </c>
      <c r="H7" s="29" t="s">
        <v>23</v>
      </c>
      <c r="I7" s="29" t="s">
        <v>24</v>
      </c>
      <c r="J7" s="30" t="s">
        <v>26</v>
      </c>
      <c r="K7" s="29" t="s">
        <v>31</v>
      </c>
      <c r="L7" s="29" t="s">
        <v>27</v>
      </c>
      <c r="M7" s="31" t="s">
        <v>28</v>
      </c>
      <c r="N7" s="5"/>
    </row>
    <row r="8" spans="1:15" s="1" customFormat="1" ht="13.5">
      <c r="A8" s="32">
        <f>RANK(O8,$O$8:$O$30,1)</f>
        <v>1</v>
      </c>
      <c r="B8" s="33">
        <v>1</v>
      </c>
      <c r="C8" s="33" t="s">
        <v>11</v>
      </c>
      <c r="D8" s="445">
        <v>1118</v>
      </c>
      <c r="E8" s="34">
        <v>1.7</v>
      </c>
      <c r="F8" s="35" t="s">
        <v>253</v>
      </c>
      <c r="G8" s="35" t="s">
        <v>254</v>
      </c>
      <c r="H8" s="36">
        <v>3</v>
      </c>
      <c r="I8" s="37" t="s">
        <v>55</v>
      </c>
      <c r="J8" s="34">
        <v>7.19</v>
      </c>
      <c r="K8" s="348" t="s">
        <v>255</v>
      </c>
      <c r="L8" s="348" t="s">
        <v>256</v>
      </c>
      <c r="M8" s="38"/>
      <c r="O8" s="1">
        <f aca="true" t="shared" si="0" ref="O8:O14">D8/100</f>
        <v>11.18</v>
      </c>
    </row>
    <row r="9" spans="1:15" s="1" customFormat="1" ht="13.5">
      <c r="A9" s="39">
        <f aca="true" t="shared" si="1" ref="A9:A30">RANK(O9,$O$8:$O$30,1)</f>
        <v>2</v>
      </c>
      <c r="B9" s="40">
        <v>1</v>
      </c>
      <c r="C9" s="40" t="s">
        <v>11</v>
      </c>
      <c r="D9" s="446">
        <v>1121</v>
      </c>
      <c r="E9" s="42">
        <v>0.9</v>
      </c>
      <c r="F9" s="43" t="s">
        <v>257</v>
      </c>
      <c r="G9" s="44" t="s">
        <v>258</v>
      </c>
      <c r="H9" s="45">
        <v>3</v>
      </c>
      <c r="I9" s="46" t="s">
        <v>55</v>
      </c>
      <c r="J9" s="42">
        <v>7.19</v>
      </c>
      <c r="K9" s="349" t="s">
        <v>255</v>
      </c>
      <c r="L9" s="349" t="s">
        <v>256</v>
      </c>
      <c r="M9" s="47"/>
      <c r="O9" s="1">
        <f t="shared" si="0"/>
        <v>11.21</v>
      </c>
    </row>
    <row r="10" spans="1:15" s="1" customFormat="1" ht="13.5">
      <c r="A10" s="39">
        <f t="shared" si="1"/>
        <v>3</v>
      </c>
      <c r="B10" s="40">
        <v>1</v>
      </c>
      <c r="C10" s="40" t="s">
        <v>11</v>
      </c>
      <c r="D10" s="447">
        <v>1122</v>
      </c>
      <c r="E10" s="48">
        <v>0.7</v>
      </c>
      <c r="F10" s="49" t="s">
        <v>259</v>
      </c>
      <c r="G10" s="50" t="s">
        <v>260</v>
      </c>
      <c r="H10" s="51">
        <v>3</v>
      </c>
      <c r="I10" s="46" t="s">
        <v>261</v>
      </c>
      <c r="J10" s="48">
        <v>7.12</v>
      </c>
      <c r="K10" s="350" t="s">
        <v>262</v>
      </c>
      <c r="L10" s="350" t="s">
        <v>263</v>
      </c>
      <c r="M10" s="47"/>
      <c r="O10" s="1">
        <f t="shared" si="0"/>
        <v>11.22</v>
      </c>
    </row>
    <row r="11" spans="1:15" s="1" customFormat="1" ht="13.5">
      <c r="A11" s="39">
        <f t="shared" si="1"/>
        <v>4</v>
      </c>
      <c r="B11" s="40">
        <v>1</v>
      </c>
      <c r="C11" s="40" t="s">
        <v>11</v>
      </c>
      <c r="D11" s="446">
        <v>1126</v>
      </c>
      <c r="E11" s="41" t="s">
        <v>310</v>
      </c>
      <c r="F11" s="44" t="s">
        <v>264</v>
      </c>
      <c r="G11" s="44" t="s">
        <v>265</v>
      </c>
      <c r="H11" s="52">
        <v>3</v>
      </c>
      <c r="I11" s="46" t="s">
        <v>55</v>
      </c>
      <c r="J11" s="41">
        <v>8.05</v>
      </c>
      <c r="K11" s="250" t="s">
        <v>174</v>
      </c>
      <c r="L11" s="250" t="s">
        <v>266</v>
      </c>
      <c r="M11" s="47"/>
      <c r="O11" s="1">
        <f t="shared" si="0"/>
        <v>11.26</v>
      </c>
    </row>
    <row r="12" spans="1:15" s="1" customFormat="1" ht="13.5">
      <c r="A12" s="53">
        <f t="shared" si="1"/>
        <v>5</v>
      </c>
      <c r="B12" s="54">
        <v>1</v>
      </c>
      <c r="C12" s="54" t="s">
        <v>11</v>
      </c>
      <c r="D12" s="448">
        <v>1128</v>
      </c>
      <c r="E12" s="55">
        <v>0.2</v>
      </c>
      <c r="F12" s="56" t="s">
        <v>267</v>
      </c>
      <c r="G12" s="56" t="s">
        <v>268</v>
      </c>
      <c r="H12" s="57">
        <v>3</v>
      </c>
      <c r="I12" s="58" t="s">
        <v>33</v>
      </c>
      <c r="J12" s="55">
        <v>7.25</v>
      </c>
      <c r="K12" s="351" t="s">
        <v>34</v>
      </c>
      <c r="L12" s="351" t="s">
        <v>269</v>
      </c>
      <c r="M12" s="59"/>
      <c r="O12" s="1">
        <f t="shared" si="0"/>
        <v>11.28</v>
      </c>
    </row>
    <row r="13" spans="1:15" s="1" customFormat="1" ht="13.5">
      <c r="A13" s="60">
        <f t="shared" si="1"/>
        <v>6</v>
      </c>
      <c r="B13" s="61">
        <v>1</v>
      </c>
      <c r="C13" s="61" t="s">
        <v>11</v>
      </c>
      <c r="D13" s="449">
        <v>1129</v>
      </c>
      <c r="E13" s="62">
        <v>1.3</v>
      </c>
      <c r="F13" s="63" t="s">
        <v>270</v>
      </c>
      <c r="G13" s="63" t="s">
        <v>271</v>
      </c>
      <c r="H13" s="64">
        <v>3</v>
      </c>
      <c r="I13" s="65" t="s">
        <v>119</v>
      </c>
      <c r="J13" s="62">
        <v>7.12</v>
      </c>
      <c r="K13" s="352" t="s">
        <v>175</v>
      </c>
      <c r="L13" s="352" t="s">
        <v>176</v>
      </c>
      <c r="M13" s="66"/>
      <c r="O13" s="1">
        <f t="shared" si="0"/>
        <v>11.29</v>
      </c>
    </row>
    <row r="14" spans="1:15" s="1" customFormat="1" ht="13.5">
      <c r="A14" s="39">
        <f t="shared" si="1"/>
        <v>7</v>
      </c>
      <c r="B14" s="40">
        <v>1</v>
      </c>
      <c r="C14" s="40" t="s">
        <v>11</v>
      </c>
      <c r="D14" s="446">
        <v>1131</v>
      </c>
      <c r="E14" s="42">
        <v>1.6</v>
      </c>
      <c r="F14" s="43" t="s">
        <v>272</v>
      </c>
      <c r="G14" s="44" t="s">
        <v>273</v>
      </c>
      <c r="H14" s="45">
        <v>3</v>
      </c>
      <c r="I14" s="46" t="s">
        <v>33</v>
      </c>
      <c r="J14" s="42">
        <v>7.03</v>
      </c>
      <c r="K14" s="349" t="s">
        <v>36</v>
      </c>
      <c r="L14" s="349" t="s">
        <v>37</v>
      </c>
      <c r="M14" s="47"/>
      <c r="O14" s="1">
        <f t="shared" si="0"/>
        <v>11.31</v>
      </c>
    </row>
    <row r="15" spans="1:15" s="1" customFormat="1" ht="13.5">
      <c r="A15" s="39">
        <f t="shared" si="1"/>
        <v>7</v>
      </c>
      <c r="B15" s="40">
        <v>1</v>
      </c>
      <c r="C15" s="40" t="s">
        <v>11</v>
      </c>
      <c r="D15" s="446">
        <v>1131</v>
      </c>
      <c r="E15" s="41" t="s">
        <v>196</v>
      </c>
      <c r="F15" s="67" t="s">
        <v>274</v>
      </c>
      <c r="G15" s="44" t="s">
        <v>124</v>
      </c>
      <c r="H15" s="52">
        <v>3</v>
      </c>
      <c r="I15" s="46" t="s">
        <v>33</v>
      </c>
      <c r="J15" s="41">
        <v>7.15</v>
      </c>
      <c r="K15" s="250" t="s">
        <v>275</v>
      </c>
      <c r="L15" s="250" t="s">
        <v>269</v>
      </c>
      <c r="M15" s="47"/>
      <c r="O15" s="1">
        <f aca="true" t="shared" si="2" ref="O15:O26">D15/100</f>
        <v>11.31</v>
      </c>
    </row>
    <row r="16" spans="1:15" s="1" customFormat="1" ht="13.5">
      <c r="A16" s="39">
        <f t="shared" si="1"/>
        <v>7</v>
      </c>
      <c r="B16" s="40">
        <v>1</v>
      </c>
      <c r="C16" s="40" t="s">
        <v>11</v>
      </c>
      <c r="D16" s="447">
        <v>1131</v>
      </c>
      <c r="E16" s="48">
        <v>1.3</v>
      </c>
      <c r="F16" s="49" t="s">
        <v>276</v>
      </c>
      <c r="G16" s="49" t="s">
        <v>277</v>
      </c>
      <c r="H16" s="51">
        <v>2</v>
      </c>
      <c r="I16" s="46" t="s">
        <v>33</v>
      </c>
      <c r="J16" s="48">
        <v>10.01</v>
      </c>
      <c r="K16" s="350" t="s">
        <v>278</v>
      </c>
      <c r="L16" s="350" t="s">
        <v>33</v>
      </c>
      <c r="M16" s="47"/>
      <c r="O16" s="1">
        <f t="shared" si="2"/>
        <v>11.31</v>
      </c>
    </row>
    <row r="17" spans="1:15" s="1" customFormat="1" ht="13.5">
      <c r="A17" s="53">
        <f t="shared" si="1"/>
        <v>10</v>
      </c>
      <c r="B17" s="54">
        <v>1</v>
      </c>
      <c r="C17" s="54" t="s">
        <v>11</v>
      </c>
      <c r="D17" s="448">
        <v>1132</v>
      </c>
      <c r="E17" s="55">
        <v>1.3</v>
      </c>
      <c r="F17" s="56" t="s">
        <v>279</v>
      </c>
      <c r="G17" s="56" t="s">
        <v>280</v>
      </c>
      <c r="H17" s="57">
        <v>2</v>
      </c>
      <c r="I17" s="58" t="s">
        <v>261</v>
      </c>
      <c r="J17" s="55">
        <v>7.13</v>
      </c>
      <c r="K17" s="351" t="s">
        <v>262</v>
      </c>
      <c r="L17" s="351" t="s">
        <v>263</v>
      </c>
      <c r="M17" s="59"/>
      <c r="O17" s="1">
        <f t="shared" si="2"/>
        <v>11.32</v>
      </c>
    </row>
    <row r="18" spans="1:15" s="1" customFormat="1" ht="13.5">
      <c r="A18" s="60">
        <f t="shared" si="1"/>
        <v>11</v>
      </c>
      <c r="B18" s="61">
        <v>1</v>
      </c>
      <c r="C18" s="61" t="s">
        <v>11</v>
      </c>
      <c r="D18" s="450">
        <v>1133</v>
      </c>
      <c r="E18" s="68">
        <v>1.2</v>
      </c>
      <c r="F18" s="61" t="s">
        <v>122</v>
      </c>
      <c r="G18" s="61" t="s">
        <v>123</v>
      </c>
      <c r="H18" s="69">
        <v>3</v>
      </c>
      <c r="I18" s="65" t="s">
        <v>33</v>
      </c>
      <c r="J18" s="68">
        <v>5.03</v>
      </c>
      <c r="K18" s="353" t="s">
        <v>154</v>
      </c>
      <c r="L18" s="353" t="s">
        <v>38</v>
      </c>
      <c r="M18" s="66"/>
      <c r="O18" s="1">
        <f t="shared" si="2"/>
        <v>11.33</v>
      </c>
    </row>
    <row r="19" spans="1:15" s="1" customFormat="1" ht="13.5">
      <c r="A19" s="39">
        <f t="shared" si="1"/>
        <v>12</v>
      </c>
      <c r="B19" s="40">
        <v>1</v>
      </c>
      <c r="C19" s="40" t="s">
        <v>11</v>
      </c>
      <c r="D19" s="447">
        <v>1135</v>
      </c>
      <c r="E19" s="48">
        <v>1.9</v>
      </c>
      <c r="F19" s="40" t="s">
        <v>281</v>
      </c>
      <c r="G19" s="40" t="s">
        <v>282</v>
      </c>
      <c r="H19" s="51">
        <v>3</v>
      </c>
      <c r="I19" s="46" t="s">
        <v>261</v>
      </c>
      <c r="J19" s="48">
        <v>7.26</v>
      </c>
      <c r="K19" s="354" t="s">
        <v>283</v>
      </c>
      <c r="L19" s="354" t="s">
        <v>284</v>
      </c>
      <c r="M19" s="47"/>
      <c r="O19" s="1">
        <f t="shared" si="2"/>
        <v>11.35</v>
      </c>
    </row>
    <row r="20" spans="1:15" s="1" customFormat="1" ht="13.5">
      <c r="A20" s="39">
        <f t="shared" si="1"/>
        <v>13</v>
      </c>
      <c r="B20" s="40">
        <v>1</v>
      </c>
      <c r="C20" s="40" t="s">
        <v>11</v>
      </c>
      <c r="D20" s="446">
        <v>1138</v>
      </c>
      <c r="E20" s="41">
        <v>1.9</v>
      </c>
      <c r="F20" s="44" t="s">
        <v>285</v>
      </c>
      <c r="G20" s="44" t="s">
        <v>286</v>
      </c>
      <c r="H20" s="52">
        <v>3</v>
      </c>
      <c r="I20" s="46" t="s">
        <v>33</v>
      </c>
      <c r="J20" s="41" t="s">
        <v>343</v>
      </c>
      <c r="K20" s="250" t="s">
        <v>287</v>
      </c>
      <c r="L20" s="250" t="s">
        <v>33</v>
      </c>
      <c r="M20" s="47"/>
      <c r="O20" s="1">
        <f t="shared" si="2"/>
        <v>11.38</v>
      </c>
    </row>
    <row r="21" spans="1:15" s="1" customFormat="1" ht="13.5">
      <c r="A21" s="39">
        <f t="shared" si="1"/>
        <v>13</v>
      </c>
      <c r="B21" s="40">
        <v>1</v>
      </c>
      <c r="C21" s="40" t="s">
        <v>11</v>
      </c>
      <c r="D21" s="446">
        <v>1138</v>
      </c>
      <c r="E21" s="42" t="s">
        <v>196</v>
      </c>
      <c r="F21" s="43" t="s">
        <v>288</v>
      </c>
      <c r="G21" s="43" t="s">
        <v>289</v>
      </c>
      <c r="H21" s="45">
        <v>3</v>
      </c>
      <c r="I21" s="46" t="s">
        <v>55</v>
      </c>
      <c r="J21" s="42">
        <v>6.22</v>
      </c>
      <c r="K21" s="349" t="s">
        <v>290</v>
      </c>
      <c r="L21" s="349" t="s">
        <v>291</v>
      </c>
      <c r="M21" s="47"/>
      <c r="O21" s="1">
        <f t="shared" si="2"/>
        <v>11.38</v>
      </c>
    </row>
    <row r="22" spans="1:15" s="1" customFormat="1" ht="13.5">
      <c r="A22" s="53">
        <f t="shared" si="1"/>
        <v>15</v>
      </c>
      <c r="B22" s="54">
        <v>1</v>
      </c>
      <c r="C22" s="54" t="s">
        <v>11</v>
      </c>
      <c r="D22" s="451">
        <v>1139</v>
      </c>
      <c r="E22" s="70">
        <v>1.6</v>
      </c>
      <c r="F22" s="71" t="s">
        <v>292</v>
      </c>
      <c r="G22" s="72" t="s">
        <v>49</v>
      </c>
      <c r="H22" s="73">
        <v>2</v>
      </c>
      <c r="I22" s="58" t="s">
        <v>119</v>
      </c>
      <c r="J22" s="70">
        <v>11.01</v>
      </c>
      <c r="K22" s="355" t="s">
        <v>293</v>
      </c>
      <c r="L22" s="355" t="s">
        <v>176</v>
      </c>
      <c r="M22" s="59"/>
      <c r="O22" s="1">
        <f t="shared" si="2"/>
        <v>11.39</v>
      </c>
    </row>
    <row r="23" spans="1:15" s="1" customFormat="1" ht="13.5">
      <c r="A23" s="60">
        <f t="shared" si="1"/>
        <v>16</v>
      </c>
      <c r="B23" s="61">
        <v>1</v>
      </c>
      <c r="C23" s="61" t="s">
        <v>11</v>
      </c>
      <c r="D23" s="449">
        <v>1141</v>
      </c>
      <c r="E23" s="62">
        <v>1.8</v>
      </c>
      <c r="F23" s="63" t="s">
        <v>294</v>
      </c>
      <c r="G23" s="63" t="s">
        <v>295</v>
      </c>
      <c r="H23" s="64">
        <v>3</v>
      </c>
      <c r="I23" s="65" t="s">
        <v>261</v>
      </c>
      <c r="J23" s="62">
        <v>9.06</v>
      </c>
      <c r="K23" s="352" t="s">
        <v>296</v>
      </c>
      <c r="L23" s="352" t="s">
        <v>297</v>
      </c>
      <c r="M23" s="66"/>
      <c r="O23" s="1">
        <f t="shared" si="2"/>
        <v>11.41</v>
      </c>
    </row>
    <row r="24" spans="1:15" s="1" customFormat="1" ht="13.5">
      <c r="A24" s="39">
        <f t="shared" si="1"/>
        <v>17</v>
      </c>
      <c r="B24" s="40">
        <v>1</v>
      </c>
      <c r="C24" s="40" t="s">
        <v>11</v>
      </c>
      <c r="D24" s="446">
        <v>1143</v>
      </c>
      <c r="E24" s="41" t="s">
        <v>196</v>
      </c>
      <c r="F24" s="44" t="s">
        <v>298</v>
      </c>
      <c r="G24" s="44" t="s">
        <v>289</v>
      </c>
      <c r="H24" s="52">
        <v>3</v>
      </c>
      <c r="I24" s="46" t="s">
        <v>55</v>
      </c>
      <c r="J24" s="41">
        <v>6.22</v>
      </c>
      <c r="K24" s="250" t="s">
        <v>290</v>
      </c>
      <c r="L24" s="250" t="s">
        <v>291</v>
      </c>
      <c r="M24" s="47"/>
      <c r="O24" s="1">
        <f t="shared" si="2"/>
        <v>11.43</v>
      </c>
    </row>
    <row r="25" spans="1:15" s="1" customFormat="1" ht="13.5">
      <c r="A25" s="39">
        <f t="shared" si="1"/>
        <v>18</v>
      </c>
      <c r="B25" s="40">
        <v>1</v>
      </c>
      <c r="C25" s="40" t="s">
        <v>11</v>
      </c>
      <c r="D25" s="446">
        <v>1144</v>
      </c>
      <c r="E25" s="42">
        <v>1.9</v>
      </c>
      <c r="F25" s="43" t="s">
        <v>299</v>
      </c>
      <c r="G25" s="43" t="s">
        <v>300</v>
      </c>
      <c r="H25" s="45">
        <v>3</v>
      </c>
      <c r="I25" s="46" t="s">
        <v>55</v>
      </c>
      <c r="J25" s="42">
        <v>9.07</v>
      </c>
      <c r="K25" s="349" t="s">
        <v>301</v>
      </c>
      <c r="L25" s="349" t="s">
        <v>256</v>
      </c>
      <c r="M25" s="47"/>
      <c r="O25" s="1">
        <f t="shared" si="2"/>
        <v>11.44</v>
      </c>
    </row>
    <row r="26" spans="1:15" s="1" customFormat="1" ht="13.5">
      <c r="A26" s="39">
        <f t="shared" si="1"/>
        <v>19</v>
      </c>
      <c r="B26" s="40">
        <v>1</v>
      </c>
      <c r="C26" s="40" t="s">
        <v>11</v>
      </c>
      <c r="D26" s="446">
        <v>1146</v>
      </c>
      <c r="E26" s="41">
        <v>1.7</v>
      </c>
      <c r="F26" s="74" t="s">
        <v>302</v>
      </c>
      <c r="G26" s="75" t="s">
        <v>303</v>
      </c>
      <c r="H26" s="52">
        <v>3</v>
      </c>
      <c r="I26" s="46" t="s">
        <v>55</v>
      </c>
      <c r="J26" s="41">
        <v>7.19</v>
      </c>
      <c r="K26" s="356" t="s">
        <v>255</v>
      </c>
      <c r="L26" s="349" t="s">
        <v>256</v>
      </c>
      <c r="M26" s="47"/>
      <c r="O26" s="1">
        <f t="shared" si="2"/>
        <v>11.46</v>
      </c>
    </row>
    <row r="27" spans="1:15" s="1" customFormat="1" ht="13.5">
      <c r="A27" s="53">
        <f t="shared" si="1"/>
        <v>20</v>
      </c>
      <c r="B27" s="54">
        <v>1</v>
      </c>
      <c r="C27" s="54" t="s">
        <v>11</v>
      </c>
      <c r="D27" s="451">
        <v>1148</v>
      </c>
      <c r="E27" s="70">
        <v>1.6</v>
      </c>
      <c r="F27" s="71" t="s">
        <v>304</v>
      </c>
      <c r="G27" s="72" t="s">
        <v>303</v>
      </c>
      <c r="H27" s="73">
        <v>3</v>
      </c>
      <c r="I27" s="58" t="s">
        <v>312</v>
      </c>
      <c r="J27" s="70">
        <v>7.03</v>
      </c>
      <c r="K27" s="355" t="s">
        <v>36</v>
      </c>
      <c r="L27" s="355" t="s">
        <v>37</v>
      </c>
      <c r="M27" s="59"/>
      <c r="O27" s="1">
        <f>D27/100</f>
        <v>11.48</v>
      </c>
    </row>
    <row r="28" spans="1:15" s="1" customFormat="1" ht="13.5">
      <c r="A28" s="60">
        <f t="shared" si="1"/>
        <v>20</v>
      </c>
      <c r="B28" s="61">
        <v>1</v>
      </c>
      <c r="C28" s="61" t="s">
        <v>11</v>
      </c>
      <c r="D28" s="449">
        <v>1148</v>
      </c>
      <c r="E28" s="62">
        <v>1.6</v>
      </c>
      <c r="F28" s="63" t="s">
        <v>305</v>
      </c>
      <c r="G28" s="63" t="s">
        <v>315</v>
      </c>
      <c r="H28" s="64">
        <v>3</v>
      </c>
      <c r="I28" s="65" t="s">
        <v>312</v>
      </c>
      <c r="J28" s="62">
        <v>7.03</v>
      </c>
      <c r="K28" s="352" t="s">
        <v>316</v>
      </c>
      <c r="L28" s="352" t="s">
        <v>317</v>
      </c>
      <c r="M28" s="66"/>
      <c r="O28" s="1">
        <f>D28/100</f>
        <v>11.48</v>
      </c>
    </row>
    <row r="29" spans="1:15" s="1" customFormat="1" ht="13.5">
      <c r="A29" s="39">
        <f t="shared" si="1"/>
        <v>20</v>
      </c>
      <c r="B29" s="40"/>
      <c r="C29" s="40"/>
      <c r="D29" s="446">
        <v>1148</v>
      </c>
      <c r="E29" s="41">
        <v>-0.6</v>
      </c>
      <c r="F29" s="44" t="s">
        <v>307</v>
      </c>
      <c r="G29" s="44" t="s">
        <v>311</v>
      </c>
      <c r="H29" s="52">
        <v>3</v>
      </c>
      <c r="I29" s="46" t="s">
        <v>312</v>
      </c>
      <c r="J29" s="41">
        <v>7.03</v>
      </c>
      <c r="K29" s="250" t="s">
        <v>313</v>
      </c>
      <c r="L29" s="250" t="s">
        <v>314</v>
      </c>
      <c r="M29" s="47"/>
      <c r="O29" s="1">
        <f>D29/100</f>
        <v>11.48</v>
      </c>
    </row>
    <row r="30" spans="1:16" ht="14.25" thickBot="1">
      <c r="A30" s="143">
        <f t="shared" si="1"/>
        <v>20</v>
      </c>
      <c r="B30" s="144"/>
      <c r="C30" s="144"/>
      <c r="D30" s="452">
        <v>1148</v>
      </c>
      <c r="E30" s="345">
        <v>0.4</v>
      </c>
      <c r="F30" s="346" t="s">
        <v>308</v>
      </c>
      <c r="G30" s="346" t="s">
        <v>309</v>
      </c>
      <c r="H30" s="347">
        <v>3</v>
      </c>
      <c r="I30" s="147" t="s">
        <v>318</v>
      </c>
      <c r="J30" s="345">
        <v>7.27</v>
      </c>
      <c r="K30" s="357" t="s">
        <v>141</v>
      </c>
      <c r="L30" s="357" t="s">
        <v>319</v>
      </c>
      <c r="M30" s="148"/>
      <c r="N30" s="1"/>
      <c r="O30" s="1">
        <f>D30/100</f>
        <v>11.48</v>
      </c>
      <c r="P30" s="1"/>
    </row>
  </sheetData>
  <sheetProtection/>
  <mergeCells count="12">
    <mergeCell ref="I5:J5"/>
    <mergeCell ref="L5:M5"/>
    <mergeCell ref="L3:M3"/>
    <mergeCell ref="I4:J4"/>
    <mergeCell ref="L4:M4"/>
    <mergeCell ref="I3:J3"/>
    <mergeCell ref="G3:H3"/>
    <mergeCell ref="D3:E3"/>
    <mergeCell ref="D5:E5"/>
    <mergeCell ref="A1:H1"/>
    <mergeCell ref="G5:H5"/>
    <mergeCell ref="G4:H4"/>
  </mergeCells>
  <printOptions/>
  <pageMargins left="0.5905511811023623" right="0.5511811023622047" top="0.984251968503937" bottom="0.2755905511811024" header="0.5118110236220472" footer="0.275590551181102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30"/>
  <sheetViews>
    <sheetView view="pageBreakPreview" zoomScaleSheetLayoutView="100" zoomScalePageLayoutView="0" workbookViewId="0" topLeftCell="A5">
      <selection activeCell="D7" sqref="D7:D30"/>
    </sheetView>
  </sheetViews>
  <sheetFormatPr defaultColWidth="8.88671875" defaultRowHeight="15"/>
  <cols>
    <col min="1" max="1" width="4.10546875" style="83" bestFit="1" customWidth="1"/>
    <col min="2" max="2" width="4.6640625" style="83" hidden="1" customWidth="1"/>
    <col min="3" max="3" width="6.3359375" style="83" hidden="1" customWidth="1"/>
    <col min="4" max="4" width="5.77734375" style="83" customWidth="1"/>
    <col min="5" max="5" width="4.6640625" style="83" hidden="1" customWidth="1"/>
    <col min="6" max="6" width="9.6640625" style="83" customWidth="1"/>
    <col min="7" max="7" width="10.21484375" style="83" bestFit="1" customWidth="1"/>
    <col min="8" max="9" width="4.6640625" style="84" bestFit="1" customWidth="1"/>
    <col min="10" max="10" width="5.21484375" style="83" bestFit="1" customWidth="1"/>
    <col min="11" max="11" width="12.21484375" style="83" customWidth="1"/>
    <col min="12" max="12" width="6.5546875" style="83" bestFit="1" customWidth="1"/>
    <col min="13" max="13" width="4.6640625" style="83" bestFit="1" customWidth="1"/>
    <col min="14" max="16384" width="8.88671875" style="2" customWidth="1"/>
  </cols>
  <sheetData>
    <row r="1" spans="1:13" s="1" customFormat="1" ht="13.5">
      <c r="A1" s="412" t="s">
        <v>782</v>
      </c>
      <c r="B1" s="412"/>
      <c r="C1" s="412"/>
      <c r="D1" s="412"/>
      <c r="E1" s="412"/>
      <c r="F1" s="412"/>
      <c r="G1" s="412"/>
      <c r="H1" s="412"/>
      <c r="I1" s="412"/>
      <c r="J1" s="412"/>
      <c r="K1" s="17"/>
      <c r="L1" s="17"/>
      <c r="M1" s="17"/>
    </row>
    <row r="2" spans="1:256" s="1" customFormat="1" ht="14.25" thickBot="1">
      <c r="A2" s="17"/>
      <c r="B2" s="17"/>
      <c r="C2" s="27"/>
      <c r="D2" s="17"/>
      <c r="E2" s="17"/>
      <c r="F2" s="17"/>
      <c r="G2" s="17"/>
      <c r="H2" s="15"/>
      <c r="I2" s="15"/>
      <c r="J2" s="85"/>
      <c r="K2" s="17"/>
      <c r="L2" s="17"/>
      <c r="M2" s="17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3" s="1" customFormat="1" ht="14.25" customHeight="1">
      <c r="A3" s="14"/>
      <c r="B3" s="14"/>
      <c r="C3" s="21"/>
      <c r="D3" s="408" t="s">
        <v>243</v>
      </c>
      <c r="E3" s="409"/>
      <c r="F3" s="22" t="s">
        <v>225</v>
      </c>
      <c r="G3" s="420" t="s">
        <v>91</v>
      </c>
      <c r="H3" s="420"/>
      <c r="I3" s="420" t="s">
        <v>92</v>
      </c>
      <c r="J3" s="420"/>
      <c r="K3" s="22" t="s">
        <v>226</v>
      </c>
      <c r="L3" s="420" t="s">
        <v>95</v>
      </c>
      <c r="M3" s="421"/>
    </row>
    <row r="4" spans="1:13" s="1" customFormat="1" ht="14.25" customHeight="1" thickBot="1">
      <c r="A4" s="14"/>
      <c r="B4" s="14"/>
      <c r="C4" s="21"/>
      <c r="D4" s="245" t="s">
        <v>64</v>
      </c>
      <c r="E4" s="166"/>
      <c r="F4" s="150" t="s">
        <v>227</v>
      </c>
      <c r="G4" s="415" t="s">
        <v>251</v>
      </c>
      <c r="H4" s="415"/>
      <c r="I4" s="415" t="s">
        <v>93</v>
      </c>
      <c r="J4" s="415"/>
      <c r="K4" s="150" t="s">
        <v>228</v>
      </c>
      <c r="L4" s="415" t="s">
        <v>94</v>
      </c>
      <c r="M4" s="424"/>
    </row>
    <row r="5" spans="1:256" s="1" customFormat="1" ht="14.25" thickBot="1">
      <c r="A5" s="17"/>
      <c r="B5" s="17"/>
      <c r="C5" s="27"/>
      <c r="D5" s="17"/>
      <c r="E5" s="17"/>
      <c r="F5" s="17"/>
      <c r="G5" s="17"/>
      <c r="H5" s="17"/>
      <c r="I5" s="17"/>
      <c r="J5" s="85"/>
      <c r="K5" s="17"/>
      <c r="L5" s="17"/>
      <c r="M5" s="17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4.25" thickBot="1">
      <c r="A6" s="28" t="s">
        <v>229</v>
      </c>
      <c r="B6" s="29" t="s">
        <v>9</v>
      </c>
      <c r="C6" s="29" t="s">
        <v>10</v>
      </c>
      <c r="D6" s="29" t="s">
        <v>21</v>
      </c>
      <c r="E6" s="29" t="s">
        <v>29</v>
      </c>
      <c r="F6" s="29" t="s">
        <v>22</v>
      </c>
      <c r="G6" s="29" t="s">
        <v>30</v>
      </c>
      <c r="H6" s="29" t="s">
        <v>23</v>
      </c>
      <c r="I6" s="29" t="s">
        <v>24</v>
      </c>
      <c r="J6" s="86" t="s">
        <v>26</v>
      </c>
      <c r="K6" s="29" t="s">
        <v>31</v>
      </c>
      <c r="L6" s="29" t="s">
        <v>27</v>
      </c>
      <c r="M6" s="31" t="s">
        <v>28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3.5">
      <c r="A7" s="32">
        <f aca="true" t="shared" si="0" ref="A7:A30">RANK(D7,$D$7:$D$89,0)</f>
        <v>1</v>
      </c>
      <c r="B7" s="33">
        <v>1</v>
      </c>
      <c r="C7" s="33" t="s">
        <v>19</v>
      </c>
      <c r="D7" s="442">
        <v>410</v>
      </c>
      <c r="E7" s="240"/>
      <c r="F7" s="33" t="s">
        <v>612</v>
      </c>
      <c r="G7" s="33" t="s">
        <v>613</v>
      </c>
      <c r="H7" s="241">
        <v>3</v>
      </c>
      <c r="I7" s="241" t="s">
        <v>52</v>
      </c>
      <c r="J7" s="192" t="s">
        <v>407</v>
      </c>
      <c r="K7" s="385" t="s">
        <v>255</v>
      </c>
      <c r="L7" s="385" t="s">
        <v>256</v>
      </c>
      <c r="M7" s="38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3.5">
      <c r="A8" s="39">
        <f t="shared" si="0"/>
        <v>2</v>
      </c>
      <c r="B8" s="40">
        <v>1</v>
      </c>
      <c r="C8" s="40" t="s">
        <v>19</v>
      </c>
      <c r="D8" s="434">
        <v>400</v>
      </c>
      <c r="E8" s="133"/>
      <c r="F8" s="44" t="s">
        <v>614</v>
      </c>
      <c r="G8" s="43" t="s">
        <v>615</v>
      </c>
      <c r="H8" s="182">
        <v>3</v>
      </c>
      <c r="I8" s="46" t="s">
        <v>25</v>
      </c>
      <c r="J8" s="177">
        <v>8.05</v>
      </c>
      <c r="K8" s="364" t="s">
        <v>357</v>
      </c>
      <c r="L8" s="250" t="s">
        <v>654</v>
      </c>
      <c r="M8" s="47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3.5">
      <c r="A9" s="39">
        <f t="shared" si="0"/>
        <v>3</v>
      </c>
      <c r="B9" s="40">
        <v>1</v>
      </c>
      <c r="C9" s="40" t="s">
        <v>19</v>
      </c>
      <c r="D9" s="434">
        <v>380</v>
      </c>
      <c r="E9" s="96"/>
      <c r="F9" s="44" t="s">
        <v>167</v>
      </c>
      <c r="G9" s="44" t="s">
        <v>162</v>
      </c>
      <c r="H9" s="52">
        <v>3</v>
      </c>
      <c r="I9" s="46" t="s">
        <v>33</v>
      </c>
      <c r="J9" s="41">
        <v>8.05</v>
      </c>
      <c r="K9" s="250" t="s">
        <v>409</v>
      </c>
      <c r="L9" s="250" t="s">
        <v>686</v>
      </c>
      <c r="M9" s="47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3.5">
      <c r="A10" s="39">
        <f t="shared" si="0"/>
        <v>4</v>
      </c>
      <c r="B10" s="40">
        <v>1</v>
      </c>
      <c r="C10" s="40" t="s">
        <v>19</v>
      </c>
      <c r="D10" s="440">
        <v>370</v>
      </c>
      <c r="E10" s="114"/>
      <c r="F10" s="40" t="s">
        <v>616</v>
      </c>
      <c r="G10" s="40" t="s">
        <v>130</v>
      </c>
      <c r="H10" s="51">
        <v>3</v>
      </c>
      <c r="I10" s="51" t="s">
        <v>33</v>
      </c>
      <c r="J10" s="48">
        <v>6.05</v>
      </c>
      <c r="K10" s="354" t="s">
        <v>617</v>
      </c>
      <c r="L10" s="354" t="s">
        <v>37</v>
      </c>
      <c r="M10" s="47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3.5">
      <c r="A11" s="53">
        <f t="shared" si="0"/>
        <v>4</v>
      </c>
      <c r="B11" s="54">
        <v>1</v>
      </c>
      <c r="C11" s="54" t="s">
        <v>19</v>
      </c>
      <c r="D11" s="436">
        <v>370</v>
      </c>
      <c r="E11" s="242"/>
      <c r="F11" s="54" t="s">
        <v>618</v>
      </c>
      <c r="G11" s="54" t="s">
        <v>619</v>
      </c>
      <c r="H11" s="73">
        <v>3</v>
      </c>
      <c r="I11" s="73" t="s">
        <v>119</v>
      </c>
      <c r="J11" s="70">
        <v>7.05</v>
      </c>
      <c r="K11" s="377" t="s">
        <v>620</v>
      </c>
      <c r="L11" s="377" t="s">
        <v>176</v>
      </c>
      <c r="M11" s="59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3.5">
      <c r="A12" s="60">
        <f t="shared" si="0"/>
        <v>4</v>
      </c>
      <c r="B12" s="61">
        <v>1</v>
      </c>
      <c r="C12" s="61" t="s">
        <v>19</v>
      </c>
      <c r="D12" s="437">
        <v>370</v>
      </c>
      <c r="E12" s="142"/>
      <c r="F12" s="61" t="s">
        <v>621</v>
      </c>
      <c r="G12" s="61" t="s">
        <v>622</v>
      </c>
      <c r="H12" s="69">
        <v>2</v>
      </c>
      <c r="I12" s="69" t="s">
        <v>52</v>
      </c>
      <c r="J12" s="68">
        <v>9.13</v>
      </c>
      <c r="K12" s="353" t="s">
        <v>457</v>
      </c>
      <c r="L12" s="353" t="s">
        <v>450</v>
      </c>
      <c r="M12" s="66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3.5">
      <c r="A13" s="39">
        <f t="shared" si="0"/>
        <v>4</v>
      </c>
      <c r="B13" s="40">
        <v>1</v>
      </c>
      <c r="C13" s="40" t="s">
        <v>19</v>
      </c>
      <c r="D13" s="440">
        <v>370</v>
      </c>
      <c r="E13" s="114"/>
      <c r="F13" s="40" t="s">
        <v>623</v>
      </c>
      <c r="G13" s="40" t="s">
        <v>624</v>
      </c>
      <c r="H13" s="51">
        <v>2</v>
      </c>
      <c r="I13" s="51" t="s">
        <v>33</v>
      </c>
      <c r="J13" s="48">
        <v>9.25</v>
      </c>
      <c r="K13" s="354" t="s">
        <v>625</v>
      </c>
      <c r="L13" s="354" t="s">
        <v>126</v>
      </c>
      <c r="M13" s="47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3.5">
      <c r="A14" s="39">
        <f t="shared" si="0"/>
        <v>8</v>
      </c>
      <c r="B14" s="40">
        <v>1</v>
      </c>
      <c r="C14" s="40" t="s">
        <v>19</v>
      </c>
      <c r="D14" s="440">
        <v>365</v>
      </c>
      <c r="E14" s="114"/>
      <c r="F14" s="40" t="s">
        <v>626</v>
      </c>
      <c r="G14" s="40" t="s">
        <v>144</v>
      </c>
      <c r="H14" s="51">
        <v>3</v>
      </c>
      <c r="I14" s="51" t="s">
        <v>33</v>
      </c>
      <c r="J14" s="48">
        <v>7.25</v>
      </c>
      <c r="K14" s="354" t="s">
        <v>34</v>
      </c>
      <c r="L14" s="354" t="s">
        <v>269</v>
      </c>
      <c r="M14" s="47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3.5">
      <c r="A15" s="39">
        <f t="shared" si="0"/>
        <v>9</v>
      </c>
      <c r="B15" s="40">
        <v>1</v>
      </c>
      <c r="C15" s="40" t="s">
        <v>19</v>
      </c>
      <c r="D15" s="440">
        <v>360</v>
      </c>
      <c r="E15" s="114"/>
      <c r="F15" s="40" t="s">
        <v>627</v>
      </c>
      <c r="G15" s="40" t="s">
        <v>337</v>
      </c>
      <c r="H15" s="51">
        <v>3</v>
      </c>
      <c r="I15" s="51" t="s">
        <v>517</v>
      </c>
      <c r="J15" s="48">
        <v>6.29</v>
      </c>
      <c r="K15" s="354" t="s">
        <v>329</v>
      </c>
      <c r="L15" s="354" t="s">
        <v>263</v>
      </c>
      <c r="M15" s="47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3.5">
      <c r="A16" s="53">
        <f t="shared" si="0"/>
        <v>9</v>
      </c>
      <c r="B16" s="54">
        <v>1</v>
      </c>
      <c r="C16" s="54" t="s">
        <v>19</v>
      </c>
      <c r="D16" s="436">
        <v>360</v>
      </c>
      <c r="E16" s="242"/>
      <c r="F16" s="54" t="s">
        <v>628</v>
      </c>
      <c r="G16" s="54" t="s">
        <v>48</v>
      </c>
      <c r="H16" s="73">
        <v>3</v>
      </c>
      <c r="I16" s="73" t="s">
        <v>119</v>
      </c>
      <c r="J16" s="70">
        <v>7.05</v>
      </c>
      <c r="K16" s="377" t="s">
        <v>620</v>
      </c>
      <c r="L16" s="377" t="s">
        <v>176</v>
      </c>
      <c r="M16" s="59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3.5">
      <c r="A17" s="60">
        <f t="shared" si="0"/>
        <v>9</v>
      </c>
      <c r="B17" s="61">
        <v>1</v>
      </c>
      <c r="C17" s="61" t="s">
        <v>19</v>
      </c>
      <c r="D17" s="437">
        <v>360</v>
      </c>
      <c r="E17" s="142"/>
      <c r="F17" s="61" t="s">
        <v>629</v>
      </c>
      <c r="G17" s="61" t="s">
        <v>126</v>
      </c>
      <c r="H17" s="69">
        <v>3</v>
      </c>
      <c r="I17" s="69" t="s">
        <v>33</v>
      </c>
      <c r="J17" s="68">
        <v>7.15</v>
      </c>
      <c r="K17" s="353" t="s">
        <v>275</v>
      </c>
      <c r="L17" s="353" t="s">
        <v>269</v>
      </c>
      <c r="M17" s="66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3.5">
      <c r="A18" s="39">
        <f t="shared" si="0"/>
        <v>9</v>
      </c>
      <c r="B18" s="40">
        <v>1</v>
      </c>
      <c r="C18" s="40" t="s">
        <v>19</v>
      </c>
      <c r="D18" s="440">
        <v>360</v>
      </c>
      <c r="E18" s="114"/>
      <c r="F18" s="40" t="s">
        <v>630</v>
      </c>
      <c r="G18" s="40" t="s">
        <v>155</v>
      </c>
      <c r="H18" s="51">
        <v>2</v>
      </c>
      <c r="I18" s="51" t="s">
        <v>33</v>
      </c>
      <c r="J18" s="48" t="s">
        <v>342</v>
      </c>
      <c r="K18" s="354" t="s">
        <v>325</v>
      </c>
      <c r="L18" s="354" t="s">
        <v>326</v>
      </c>
      <c r="M18" s="47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3.5">
      <c r="A19" s="39">
        <f t="shared" si="0"/>
        <v>13</v>
      </c>
      <c r="B19" s="40">
        <v>1</v>
      </c>
      <c r="C19" s="40" t="s">
        <v>19</v>
      </c>
      <c r="D19" s="440">
        <v>355</v>
      </c>
      <c r="E19" s="114"/>
      <c r="F19" s="40" t="s">
        <v>631</v>
      </c>
      <c r="G19" s="40" t="s">
        <v>144</v>
      </c>
      <c r="H19" s="51">
        <v>3</v>
      </c>
      <c r="I19" s="51" t="s">
        <v>33</v>
      </c>
      <c r="J19" s="48">
        <v>7.25</v>
      </c>
      <c r="K19" s="354" t="s">
        <v>34</v>
      </c>
      <c r="L19" s="354" t="s">
        <v>269</v>
      </c>
      <c r="M19" s="47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3.5">
      <c r="A20" s="39">
        <f t="shared" si="0"/>
        <v>14</v>
      </c>
      <c r="B20" s="40">
        <v>1</v>
      </c>
      <c r="C20" s="40" t="s">
        <v>19</v>
      </c>
      <c r="D20" s="440">
        <v>350</v>
      </c>
      <c r="E20" s="114"/>
      <c r="F20" s="40" t="s">
        <v>632</v>
      </c>
      <c r="G20" s="40" t="s">
        <v>633</v>
      </c>
      <c r="H20" s="51">
        <v>3</v>
      </c>
      <c r="I20" s="51" t="s">
        <v>52</v>
      </c>
      <c r="J20" s="48">
        <v>6.08</v>
      </c>
      <c r="K20" s="354" t="s">
        <v>634</v>
      </c>
      <c r="L20" s="354" t="s">
        <v>256</v>
      </c>
      <c r="M20" s="47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3.5">
      <c r="A21" s="53">
        <f t="shared" si="0"/>
        <v>14</v>
      </c>
      <c r="B21" s="54">
        <v>1</v>
      </c>
      <c r="C21" s="54" t="s">
        <v>19</v>
      </c>
      <c r="D21" s="436">
        <v>350</v>
      </c>
      <c r="E21" s="242"/>
      <c r="F21" s="54" t="s">
        <v>635</v>
      </c>
      <c r="G21" s="54" t="s">
        <v>126</v>
      </c>
      <c r="H21" s="73">
        <v>3</v>
      </c>
      <c r="I21" s="73" t="s">
        <v>33</v>
      </c>
      <c r="J21" s="70">
        <v>6.21</v>
      </c>
      <c r="K21" s="377" t="s">
        <v>636</v>
      </c>
      <c r="L21" s="377" t="s">
        <v>37</v>
      </c>
      <c r="M21" s="59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3.5">
      <c r="A22" s="60">
        <f t="shared" si="0"/>
        <v>14</v>
      </c>
      <c r="B22" s="61">
        <v>1</v>
      </c>
      <c r="C22" s="61" t="s">
        <v>19</v>
      </c>
      <c r="D22" s="437">
        <v>350</v>
      </c>
      <c r="E22" s="142"/>
      <c r="F22" s="61" t="s">
        <v>637</v>
      </c>
      <c r="G22" s="61" t="s">
        <v>638</v>
      </c>
      <c r="H22" s="69">
        <v>3</v>
      </c>
      <c r="I22" s="69" t="s">
        <v>52</v>
      </c>
      <c r="J22" s="68">
        <v>8.05</v>
      </c>
      <c r="K22" s="353" t="s">
        <v>174</v>
      </c>
      <c r="L22" s="353" t="s">
        <v>686</v>
      </c>
      <c r="M22" s="66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3.5">
      <c r="A23" s="39">
        <f t="shared" si="0"/>
        <v>14</v>
      </c>
      <c r="B23" s="40">
        <v>1</v>
      </c>
      <c r="C23" s="40" t="s">
        <v>19</v>
      </c>
      <c r="D23" s="440">
        <v>350</v>
      </c>
      <c r="E23" s="114"/>
      <c r="F23" s="40" t="s">
        <v>639</v>
      </c>
      <c r="G23" s="40" t="s">
        <v>633</v>
      </c>
      <c r="H23" s="51">
        <v>2</v>
      </c>
      <c r="I23" s="51" t="s">
        <v>52</v>
      </c>
      <c r="J23" s="48">
        <v>9.23</v>
      </c>
      <c r="K23" s="354" t="s">
        <v>453</v>
      </c>
      <c r="L23" s="354" t="s">
        <v>256</v>
      </c>
      <c r="M23" s="47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3.5">
      <c r="A24" s="39">
        <f t="shared" si="0"/>
        <v>18</v>
      </c>
      <c r="B24" s="40">
        <v>1</v>
      </c>
      <c r="C24" s="40" t="s">
        <v>19</v>
      </c>
      <c r="D24" s="440">
        <v>330</v>
      </c>
      <c r="E24" s="114"/>
      <c r="F24" s="40" t="s">
        <v>640</v>
      </c>
      <c r="G24" s="40" t="s">
        <v>152</v>
      </c>
      <c r="H24" s="51">
        <v>3</v>
      </c>
      <c r="I24" s="51" t="s">
        <v>33</v>
      </c>
      <c r="J24" s="48" t="s">
        <v>343</v>
      </c>
      <c r="K24" s="354" t="s">
        <v>287</v>
      </c>
      <c r="L24" s="354" t="s">
        <v>33</v>
      </c>
      <c r="M24" s="47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3.5">
      <c r="A25" s="39">
        <f t="shared" si="0"/>
        <v>19</v>
      </c>
      <c r="B25" s="40">
        <v>1</v>
      </c>
      <c r="C25" s="40" t="s">
        <v>19</v>
      </c>
      <c r="D25" s="440">
        <v>320</v>
      </c>
      <c r="E25" s="114"/>
      <c r="F25" s="40" t="s">
        <v>641</v>
      </c>
      <c r="G25" s="40" t="s">
        <v>642</v>
      </c>
      <c r="H25" s="51">
        <v>3</v>
      </c>
      <c r="I25" s="51" t="s">
        <v>517</v>
      </c>
      <c r="J25" s="48">
        <v>6.29</v>
      </c>
      <c r="K25" s="354" t="s">
        <v>329</v>
      </c>
      <c r="L25" s="354" t="s">
        <v>263</v>
      </c>
      <c r="M25" s="47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3.5">
      <c r="A26" s="53">
        <f t="shared" si="0"/>
        <v>19</v>
      </c>
      <c r="B26" s="54">
        <v>1</v>
      </c>
      <c r="C26" s="54" t="s">
        <v>19</v>
      </c>
      <c r="D26" s="436">
        <v>320</v>
      </c>
      <c r="E26" s="242"/>
      <c r="F26" s="54" t="s">
        <v>643</v>
      </c>
      <c r="G26" s="54" t="s">
        <v>579</v>
      </c>
      <c r="H26" s="73">
        <v>3</v>
      </c>
      <c r="I26" s="73" t="s">
        <v>517</v>
      </c>
      <c r="J26" s="70">
        <v>6.29</v>
      </c>
      <c r="K26" s="377" t="s">
        <v>329</v>
      </c>
      <c r="L26" s="377" t="s">
        <v>263</v>
      </c>
      <c r="M26" s="59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3.5">
      <c r="A27" s="60">
        <f t="shared" si="0"/>
        <v>19</v>
      </c>
      <c r="B27" s="61">
        <v>1</v>
      </c>
      <c r="C27" s="61" t="s">
        <v>19</v>
      </c>
      <c r="D27" s="437">
        <v>320</v>
      </c>
      <c r="E27" s="142"/>
      <c r="F27" s="61" t="s">
        <v>644</v>
      </c>
      <c r="G27" s="61" t="s">
        <v>645</v>
      </c>
      <c r="H27" s="69">
        <v>2</v>
      </c>
      <c r="I27" s="69" t="s">
        <v>52</v>
      </c>
      <c r="J27" s="68" t="s">
        <v>407</v>
      </c>
      <c r="K27" s="353" t="s">
        <v>255</v>
      </c>
      <c r="L27" s="353" t="s">
        <v>256</v>
      </c>
      <c r="M27" s="66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3.5">
      <c r="A28" s="39">
        <f t="shared" si="0"/>
        <v>19</v>
      </c>
      <c r="B28" s="40"/>
      <c r="C28" s="40"/>
      <c r="D28" s="440">
        <v>320</v>
      </c>
      <c r="E28" s="114"/>
      <c r="F28" s="40" t="s">
        <v>646</v>
      </c>
      <c r="G28" s="40" t="s">
        <v>647</v>
      </c>
      <c r="H28" s="51">
        <v>3</v>
      </c>
      <c r="I28" s="51" t="s">
        <v>651</v>
      </c>
      <c r="J28" s="48">
        <v>8.05</v>
      </c>
      <c r="K28" s="354" t="s">
        <v>357</v>
      </c>
      <c r="L28" s="354" t="s">
        <v>654</v>
      </c>
      <c r="M28" s="47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13" ht="13.5">
      <c r="A29" s="39">
        <f t="shared" si="0"/>
        <v>19</v>
      </c>
      <c r="B29" s="40"/>
      <c r="C29" s="40"/>
      <c r="D29" s="440">
        <v>320</v>
      </c>
      <c r="E29" s="114"/>
      <c r="F29" s="40" t="s">
        <v>648</v>
      </c>
      <c r="G29" s="40" t="s">
        <v>649</v>
      </c>
      <c r="H29" s="51">
        <v>3</v>
      </c>
      <c r="I29" s="51" t="s">
        <v>25</v>
      </c>
      <c r="J29" s="48">
        <v>8.05</v>
      </c>
      <c r="K29" s="354" t="s">
        <v>357</v>
      </c>
      <c r="L29" s="354" t="s">
        <v>654</v>
      </c>
      <c r="M29" s="47"/>
    </row>
    <row r="30" spans="1:13" ht="14.25" thickBot="1">
      <c r="A30" s="143">
        <f t="shared" si="0"/>
        <v>19</v>
      </c>
      <c r="B30" s="144"/>
      <c r="C30" s="144"/>
      <c r="D30" s="441">
        <v>320</v>
      </c>
      <c r="E30" s="174"/>
      <c r="F30" s="144" t="s">
        <v>650</v>
      </c>
      <c r="G30" s="144" t="s">
        <v>615</v>
      </c>
      <c r="H30" s="146">
        <v>2</v>
      </c>
      <c r="I30" s="146" t="s">
        <v>652</v>
      </c>
      <c r="J30" s="145">
        <v>10.11</v>
      </c>
      <c r="K30" s="370" t="s">
        <v>653</v>
      </c>
      <c r="L30" s="370" t="s">
        <v>655</v>
      </c>
      <c r="M30" s="148"/>
    </row>
  </sheetData>
  <sheetProtection/>
  <mergeCells count="8">
    <mergeCell ref="A1:J1"/>
    <mergeCell ref="L3:M3"/>
    <mergeCell ref="G4:H4"/>
    <mergeCell ref="I4:J4"/>
    <mergeCell ref="L4:M4"/>
    <mergeCell ref="D3:E3"/>
    <mergeCell ref="G3:H3"/>
    <mergeCell ref="I3:J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27"/>
  <sheetViews>
    <sheetView view="pageBreakPreview" zoomScaleSheetLayoutView="100" zoomScalePageLayoutView="0" workbookViewId="0" topLeftCell="A1">
      <selection activeCell="D7" sqref="D7"/>
    </sheetView>
  </sheetViews>
  <sheetFormatPr defaultColWidth="8.88671875" defaultRowHeight="15"/>
  <cols>
    <col min="1" max="1" width="4.10546875" style="83" bestFit="1" customWidth="1"/>
    <col min="2" max="2" width="4.6640625" style="83" hidden="1" customWidth="1"/>
    <col min="3" max="3" width="6.3359375" style="83" hidden="1" customWidth="1"/>
    <col min="4" max="4" width="6.88671875" style="83" customWidth="1"/>
    <col min="5" max="5" width="4.6640625" style="83" bestFit="1" customWidth="1"/>
    <col min="6" max="6" width="9.6640625" style="83" bestFit="1" customWidth="1"/>
    <col min="7" max="7" width="7.99609375" style="83" bestFit="1" customWidth="1"/>
    <col min="8" max="9" width="4.6640625" style="84" bestFit="1" customWidth="1"/>
    <col min="10" max="10" width="5.21484375" style="83" bestFit="1" customWidth="1"/>
    <col min="11" max="11" width="12.21484375" style="83" customWidth="1"/>
    <col min="12" max="12" width="6.3359375" style="83" bestFit="1" customWidth="1"/>
    <col min="13" max="13" width="4.6640625" style="83" bestFit="1" customWidth="1"/>
    <col min="14" max="16384" width="8.88671875" style="2" customWidth="1"/>
  </cols>
  <sheetData>
    <row r="1" spans="1:13" s="1" customFormat="1" ht="13.5">
      <c r="A1" s="412" t="s">
        <v>783</v>
      </c>
      <c r="B1" s="412"/>
      <c r="C1" s="412"/>
      <c r="D1" s="412"/>
      <c r="E1" s="412"/>
      <c r="F1" s="412"/>
      <c r="G1" s="412"/>
      <c r="H1" s="412"/>
      <c r="I1" s="412"/>
      <c r="J1" s="85"/>
      <c r="K1" s="17"/>
      <c r="L1" s="17"/>
      <c r="M1" s="17"/>
    </row>
    <row r="2" spans="1:256" s="1" customFormat="1" ht="14.25" thickBot="1">
      <c r="A2" s="17"/>
      <c r="B2" s="17"/>
      <c r="C2" s="27"/>
      <c r="D2" s="17"/>
      <c r="E2" s="17"/>
      <c r="F2" s="17"/>
      <c r="G2" s="17"/>
      <c r="H2" s="15"/>
      <c r="I2" s="15"/>
      <c r="J2" s="85"/>
      <c r="K2" s="17"/>
      <c r="L2" s="17"/>
      <c r="M2" s="17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3" s="1" customFormat="1" ht="14.25" customHeight="1">
      <c r="A3" s="14"/>
      <c r="B3" s="14"/>
      <c r="C3" s="21"/>
      <c r="D3" s="408" t="s">
        <v>243</v>
      </c>
      <c r="E3" s="409"/>
      <c r="F3" s="22" t="s">
        <v>230</v>
      </c>
      <c r="G3" s="420" t="s">
        <v>96</v>
      </c>
      <c r="H3" s="420"/>
      <c r="I3" s="420" t="s">
        <v>97</v>
      </c>
      <c r="J3" s="420"/>
      <c r="K3" s="22" t="s">
        <v>231</v>
      </c>
      <c r="L3" s="420" t="s">
        <v>98</v>
      </c>
      <c r="M3" s="421"/>
    </row>
    <row r="4" spans="1:13" s="1" customFormat="1" ht="14.25" customHeight="1" thickBot="1">
      <c r="A4" s="14"/>
      <c r="B4" s="14"/>
      <c r="C4" s="21"/>
      <c r="D4" s="431" t="s">
        <v>64</v>
      </c>
      <c r="E4" s="432"/>
      <c r="F4" s="150" t="s">
        <v>232</v>
      </c>
      <c r="G4" s="415" t="s">
        <v>99</v>
      </c>
      <c r="H4" s="415"/>
      <c r="I4" s="415" t="s">
        <v>100</v>
      </c>
      <c r="J4" s="415"/>
      <c r="K4" s="150" t="s">
        <v>233</v>
      </c>
      <c r="L4" s="415" t="s">
        <v>43</v>
      </c>
      <c r="M4" s="424"/>
    </row>
    <row r="5" spans="1:256" s="1" customFormat="1" ht="14.25" thickBot="1">
      <c r="A5" s="17"/>
      <c r="B5" s="17"/>
      <c r="C5" s="27"/>
      <c r="D5" s="17"/>
      <c r="E5" s="17"/>
      <c r="F5" s="17"/>
      <c r="G5" s="17"/>
      <c r="H5" s="17"/>
      <c r="I5" s="17"/>
      <c r="J5" s="85"/>
      <c r="K5" s="17"/>
      <c r="L5" s="17"/>
      <c r="M5" s="17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4.25" thickBot="1">
      <c r="A6" s="28" t="s">
        <v>8</v>
      </c>
      <c r="B6" s="29" t="s">
        <v>9</v>
      </c>
      <c r="C6" s="29" t="s">
        <v>10</v>
      </c>
      <c r="D6" s="29" t="s">
        <v>21</v>
      </c>
      <c r="E6" s="29" t="s">
        <v>29</v>
      </c>
      <c r="F6" s="29" t="s">
        <v>22</v>
      </c>
      <c r="G6" s="29" t="s">
        <v>30</v>
      </c>
      <c r="H6" s="29" t="s">
        <v>23</v>
      </c>
      <c r="I6" s="29" t="s">
        <v>24</v>
      </c>
      <c r="J6" s="86" t="s">
        <v>26</v>
      </c>
      <c r="K6" s="29" t="s">
        <v>31</v>
      </c>
      <c r="L6" s="29" t="s">
        <v>27</v>
      </c>
      <c r="M6" s="31" t="s">
        <v>28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3.5">
      <c r="A7" s="32">
        <f aca="true" t="shared" si="0" ref="A7:A26">RANK(D7,$D$7:$D$92,0)</f>
        <v>1</v>
      </c>
      <c r="B7" s="33">
        <v>1</v>
      </c>
      <c r="C7" s="33" t="s">
        <v>20</v>
      </c>
      <c r="D7" s="433">
        <v>683</v>
      </c>
      <c r="E7" s="246">
        <v>0.5</v>
      </c>
      <c r="F7" s="247" t="s">
        <v>168</v>
      </c>
      <c r="G7" s="248" t="s">
        <v>169</v>
      </c>
      <c r="H7" s="249">
        <v>3</v>
      </c>
      <c r="I7" s="37" t="s">
        <v>33</v>
      </c>
      <c r="J7" s="34">
        <v>8.21</v>
      </c>
      <c r="K7" s="348" t="s">
        <v>375</v>
      </c>
      <c r="L7" s="348" t="s">
        <v>269</v>
      </c>
      <c r="M7" s="38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3.5">
      <c r="A8" s="39">
        <f t="shared" si="0"/>
        <v>2</v>
      </c>
      <c r="B8" s="40">
        <v>1</v>
      </c>
      <c r="C8" s="40" t="s">
        <v>20</v>
      </c>
      <c r="D8" s="434">
        <v>654</v>
      </c>
      <c r="E8" s="96">
        <v>1.7</v>
      </c>
      <c r="F8" s="44" t="s">
        <v>656</v>
      </c>
      <c r="G8" s="44" t="s">
        <v>657</v>
      </c>
      <c r="H8" s="52">
        <v>3</v>
      </c>
      <c r="I8" s="46" t="s">
        <v>25</v>
      </c>
      <c r="J8" s="41">
        <v>7.12</v>
      </c>
      <c r="K8" s="250" t="s">
        <v>385</v>
      </c>
      <c r="L8" s="250" t="s">
        <v>786</v>
      </c>
      <c r="M8" s="47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3.5">
      <c r="A9" s="39">
        <f t="shared" si="0"/>
        <v>3</v>
      </c>
      <c r="B9" s="40">
        <v>1</v>
      </c>
      <c r="C9" s="40" t="s">
        <v>20</v>
      </c>
      <c r="D9" s="434">
        <v>653</v>
      </c>
      <c r="E9" s="96">
        <v>0.7</v>
      </c>
      <c r="F9" s="44" t="s">
        <v>658</v>
      </c>
      <c r="G9" s="43" t="s">
        <v>328</v>
      </c>
      <c r="H9" s="52">
        <v>3</v>
      </c>
      <c r="I9" s="46" t="s">
        <v>517</v>
      </c>
      <c r="J9" s="41">
        <v>7.13</v>
      </c>
      <c r="K9" s="250" t="s">
        <v>262</v>
      </c>
      <c r="L9" s="250" t="s">
        <v>263</v>
      </c>
      <c r="M9" s="47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2" customFormat="1" ht="13.5">
      <c r="A10" s="252">
        <f t="shared" si="0"/>
        <v>4</v>
      </c>
      <c r="B10" s="253">
        <v>1</v>
      </c>
      <c r="C10" s="253" t="s">
        <v>20</v>
      </c>
      <c r="D10" s="435">
        <v>651</v>
      </c>
      <c r="E10" s="255">
        <v>0.8</v>
      </c>
      <c r="F10" s="256" t="s">
        <v>659</v>
      </c>
      <c r="G10" s="256" t="s">
        <v>172</v>
      </c>
      <c r="H10" s="257">
        <v>2</v>
      </c>
      <c r="I10" s="258" t="s">
        <v>33</v>
      </c>
      <c r="J10" s="254">
        <v>10.25</v>
      </c>
      <c r="K10" s="387" t="s">
        <v>376</v>
      </c>
      <c r="L10" s="387" t="s">
        <v>377</v>
      </c>
      <c r="M10" s="259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s="1" customFormat="1" ht="13.5">
      <c r="A11" s="53">
        <f t="shared" si="0"/>
        <v>5</v>
      </c>
      <c r="B11" s="54">
        <v>1</v>
      </c>
      <c r="C11" s="54" t="s">
        <v>20</v>
      </c>
      <c r="D11" s="436">
        <v>649</v>
      </c>
      <c r="E11" s="242">
        <v>1.5</v>
      </c>
      <c r="F11" s="54" t="s">
        <v>660</v>
      </c>
      <c r="G11" s="54" t="s">
        <v>265</v>
      </c>
      <c r="H11" s="73">
        <v>3</v>
      </c>
      <c r="I11" s="73" t="s">
        <v>52</v>
      </c>
      <c r="J11" s="70">
        <v>7.19</v>
      </c>
      <c r="K11" s="377" t="s">
        <v>255</v>
      </c>
      <c r="L11" s="377" t="s">
        <v>256</v>
      </c>
      <c r="M11" s="59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3.5">
      <c r="A12" s="60">
        <f t="shared" si="0"/>
        <v>6</v>
      </c>
      <c r="B12" s="61">
        <v>1</v>
      </c>
      <c r="C12" s="61" t="s">
        <v>20</v>
      </c>
      <c r="D12" s="437">
        <v>644</v>
      </c>
      <c r="E12" s="142">
        <v>1.9</v>
      </c>
      <c r="F12" s="61" t="s">
        <v>661</v>
      </c>
      <c r="G12" s="61" t="s">
        <v>662</v>
      </c>
      <c r="H12" s="69">
        <v>3</v>
      </c>
      <c r="I12" s="69" t="s">
        <v>52</v>
      </c>
      <c r="J12" s="68">
        <v>7.19</v>
      </c>
      <c r="K12" s="353" t="s">
        <v>255</v>
      </c>
      <c r="L12" s="353" t="s">
        <v>256</v>
      </c>
      <c r="M12" s="66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3.5">
      <c r="A13" s="39">
        <f t="shared" si="0"/>
        <v>7</v>
      </c>
      <c r="B13" s="40">
        <v>1</v>
      </c>
      <c r="C13" s="40" t="s">
        <v>20</v>
      </c>
      <c r="D13" s="434">
        <v>643</v>
      </c>
      <c r="E13" s="91">
        <v>1.5</v>
      </c>
      <c r="F13" s="43" t="s">
        <v>663</v>
      </c>
      <c r="G13" s="127" t="s">
        <v>664</v>
      </c>
      <c r="H13" s="45">
        <v>3</v>
      </c>
      <c r="I13" s="46" t="s">
        <v>517</v>
      </c>
      <c r="J13" s="42">
        <v>5.17</v>
      </c>
      <c r="K13" s="349" t="s">
        <v>665</v>
      </c>
      <c r="L13" s="349" t="s">
        <v>666</v>
      </c>
      <c r="M13" s="47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3.5">
      <c r="A14" s="39">
        <f t="shared" si="0"/>
        <v>8</v>
      </c>
      <c r="B14" s="40">
        <v>1</v>
      </c>
      <c r="C14" s="40" t="s">
        <v>20</v>
      </c>
      <c r="D14" s="434">
        <v>638</v>
      </c>
      <c r="E14" s="96">
        <v>0.3</v>
      </c>
      <c r="F14" s="44" t="s">
        <v>667</v>
      </c>
      <c r="G14" s="44" t="s">
        <v>668</v>
      </c>
      <c r="H14" s="52">
        <v>3</v>
      </c>
      <c r="I14" s="46" t="s">
        <v>52</v>
      </c>
      <c r="J14" s="41">
        <v>8.05</v>
      </c>
      <c r="K14" s="250" t="s">
        <v>174</v>
      </c>
      <c r="L14" s="250" t="s">
        <v>266</v>
      </c>
      <c r="M14" s="47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3.5">
      <c r="A15" s="39">
        <f t="shared" si="0"/>
        <v>9</v>
      </c>
      <c r="B15" s="40">
        <v>1</v>
      </c>
      <c r="C15" s="40" t="s">
        <v>20</v>
      </c>
      <c r="D15" s="434">
        <v>633</v>
      </c>
      <c r="E15" s="96">
        <v>1.6</v>
      </c>
      <c r="F15" s="44" t="s">
        <v>669</v>
      </c>
      <c r="G15" s="44" t="s">
        <v>161</v>
      </c>
      <c r="H15" s="52">
        <v>3</v>
      </c>
      <c r="I15" s="46" t="s">
        <v>25</v>
      </c>
      <c r="J15" s="41">
        <v>7.12</v>
      </c>
      <c r="K15" s="250" t="s">
        <v>385</v>
      </c>
      <c r="L15" s="250" t="s">
        <v>786</v>
      </c>
      <c r="M15" s="47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3.5">
      <c r="A16" s="53">
        <f t="shared" si="0"/>
        <v>9</v>
      </c>
      <c r="B16" s="54">
        <v>1</v>
      </c>
      <c r="C16" s="54" t="s">
        <v>20</v>
      </c>
      <c r="D16" s="438">
        <v>633</v>
      </c>
      <c r="E16" s="92">
        <v>1.9</v>
      </c>
      <c r="F16" s="56" t="s">
        <v>670</v>
      </c>
      <c r="G16" s="56" t="s">
        <v>671</v>
      </c>
      <c r="H16" s="57">
        <v>2</v>
      </c>
      <c r="I16" s="58" t="s">
        <v>517</v>
      </c>
      <c r="J16" s="55">
        <v>10.18</v>
      </c>
      <c r="K16" s="351" t="s">
        <v>672</v>
      </c>
      <c r="L16" s="351" t="s">
        <v>673</v>
      </c>
      <c r="M16" s="59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3.5">
      <c r="A17" s="60">
        <f t="shared" si="0"/>
        <v>11</v>
      </c>
      <c r="B17" s="61">
        <v>1</v>
      </c>
      <c r="C17" s="61" t="s">
        <v>20</v>
      </c>
      <c r="D17" s="439">
        <v>631</v>
      </c>
      <c r="E17" s="94">
        <v>1.8</v>
      </c>
      <c r="F17" s="63" t="s">
        <v>173</v>
      </c>
      <c r="G17" s="95" t="s">
        <v>574</v>
      </c>
      <c r="H17" s="64">
        <v>3</v>
      </c>
      <c r="I17" s="65" t="s">
        <v>517</v>
      </c>
      <c r="J17" s="62">
        <v>6.28</v>
      </c>
      <c r="K17" s="352" t="s">
        <v>329</v>
      </c>
      <c r="L17" s="352" t="s">
        <v>263</v>
      </c>
      <c r="M17" s="66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3.5">
      <c r="A18" s="39">
        <f t="shared" si="0"/>
        <v>11</v>
      </c>
      <c r="B18" s="40">
        <v>1</v>
      </c>
      <c r="C18" s="40" t="s">
        <v>20</v>
      </c>
      <c r="D18" s="434">
        <v>631</v>
      </c>
      <c r="E18" s="96">
        <v>1.6</v>
      </c>
      <c r="F18" s="44" t="s">
        <v>787</v>
      </c>
      <c r="G18" s="43" t="s">
        <v>788</v>
      </c>
      <c r="H18" s="52">
        <v>1</v>
      </c>
      <c r="I18" s="46" t="s">
        <v>52</v>
      </c>
      <c r="J18" s="41">
        <v>7.19</v>
      </c>
      <c r="K18" s="250" t="s">
        <v>255</v>
      </c>
      <c r="L18" s="250" t="s">
        <v>256</v>
      </c>
      <c r="M18" s="47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3.5">
      <c r="A19" s="39">
        <f t="shared" si="0"/>
        <v>13</v>
      </c>
      <c r="B19" s="40">
        <v>1</v>
      </c>
      <c r="C19" s="40" t="s">
        <v>20</v>
      </c>
      <c r="D19" s="440">
        <v>630</v>
      </c>
      <c r="E19" s="114">
        <v>1.2</v>
      </c>
      <c r="F19" s="40" t="s">
        <v>674</v>
      </c>
      <c r="G19" s="40" t="s">
        <v>675</v>
      </c>
      <c r="H19" s="51">
        <v>3</v>
      </c>
      <c r="I19" s="51" t="s">
        <v>33</v>
      </c>
      <c r="J19" s="48">
        <v>7.25</v>
      </c>
      <c r="K19" s="354" t="s">
        <v>34</v>
      </c>
      <c r="L19" s="354" t="s">
        <v>269</v>
      </c>
      <c r="M19" s="47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3.5">
      <c r="A20" s="39">
        <f t="shared" si="0"/>
        <v>14</v>
      </c>
      <c r="B20" s="40">
        <v>1</v>
      </c>
      <c r="C20" s="40" t="s">
        <v>20</v>
      </c>
      <c r="D20" s="434">
        <v>628</v>
      </c>
      <c r="E20" s="91">
        <v>0</v>
      </c>
      <c r="F20" s="43" t="s">
        <v>676</v>
      </c>
      <c r="G20" s="127" t="s">
        <v>677</v>
      </c>
      <c r="H20" s="45">
        <v>3</v>
      </c>
      <c r="I20" s="46" t="s">
        <v>33</v>
      </c>
      <c r="J20" s="42">
        <v>7.25</v>
      </c>
      <c r="K20" s="349" t="s">
        <v>34</v>
      </c>
      <c r="L20" s="349" t="s">
        <v>269</v>
      </c>
      <c r="M20" s="47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3.5">
      <c r="A21" s="53">
        <f t="shared" si="0"/>
        <v>15</v>
      </c>
      <c r="B21" s="54">
        <v>1</v>
      </c>
      <c r="C21" s="54" t="s">
        <v>20</v>
      </c>
      <c r="D21" s="438">
        <v>626</v>
      </c>
      <c r="E21" s="243">
        <v>1.8</v>
      </c>
      <c r="F21" s="93" t="s">
        <v>614</v>
      </c>
      <c r="G21" s="129" t="s">
        <v>615</v>
      </c>
      <c r="H21" s="244">
        <v>3</v>
      </c>
      <c r="I21" s="58" t="s">
        <v>25</v>
      </c>
      <c r="J21" s="153">
        <v>7.12</v>
      </c>
      <c r="K21" s="251" t="s">
        <v>385</v>
      </c>
      <c r="L21" s="251" t="s">
        <v>786</v>
      </c>
      <c r="M21" s="59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3.5">
      <c r="A22" s="60">
        <f t="shared" si="0"/>
        <v>16</v>
      </c>
      <c r="B22" s="61">
        <v>1</v>
      </c>
      <c r="C22" s="61" t="s">
        <v>20</v>
      </c>
      <c r="D22" s="439">
        <v>621</v>
      </c>
      <c r="E22" s="94">
        <v>0.8</v>
      </c>
      <c r="F22" s="63" t="s">
        <v>678</v>
      </c>
      <c r="G22" s="63" t="s">
        <v>679</v>
      </c>
      <c r="H22" s="64">
        <v>3</v>
      </c>
      <c r="I22" s="65" t="s">
        <v>52</v>
      </c>
      <c r="J22" s="62">
        <v>7.06</v>
      </c>
      <c r="K22" s="352" t="s">
        <v>405</v>
      </c>
      <c r="L22" s="352" t="s">
        <v>131</v>
      </c>
      <c r="M22" s="66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3.5">
      <c r="A23" s="39">
        <f t="shared" si="0"/>
        <v>17</v>
      </c>
      <c r="B23" s="40">
        <v>1</v>
      </c>
      <c r="C23" s="40" t="s">
        <v>20</v>
      </c>
      <c r="D23" s="434">
        <v>619</v>
      </c>
      <c r="E23" s="91">
        <v>1.9</v>
      </c>
      <c r="F23" s="43" t="s">
        <v>680</v>
      </c>
      <c r="G23" s="127" t="s">
        <v>681</v>
      </c>
      <c r="H23" s="45">
        <v>3</v>
      </c>
      <c r="I23" s="46" t="s">
        <v>52</v>
      </c>
      <c r="J23" s="42">
        <v>7.06</v>
      </c>
      <c r="K23" s="349" t="s">
        <v>405</v>
      </c>
      <c r="L23" s="349" t="s">
        <v>131</v>
      </c>
      <c r="M23" s="47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3.5">
      <c r="A24" s="39">
        <f t="shared" si="0"/>
        <v>18</v>
      </c>
      <c r="B24" s="40">
        <v>1</v>
      </c>
      <c r="C24" s="40" t="s">
        <v>20</v>
      </c>
      <c r="D24" s="434">
        <v>618</v>
      </c>
      <c r="E24" s="96">
        <v>0.4</v>
      </c>
      <c r="F24" s="44" t="s">
        <v>682</v>
      </c>
      <c r="G24" s="44" t="s">
        <v>683</v>
      </c>
      <c r="H24" s="52">
        <v>3</v>
      </c>
      <c r="I24" s="46" t="s">
        <v>119</v>
      </c>
      <c r="J24" s="41">
        <v>8.28</v>
      </c>
      <c r="K24" s="250" t="s">
        <v>684</v>
      </c>
      <c r="L24" s="250" t="s">
        <v>165</v>
      </c>
      <c r="M24" s="47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3.5">
      <c r="A25" s="39">
        <f t="shared" si="0"/>
        <v>19</v>
      </c>
      <c r="B25" s="40">
        <v>1</v>
      </c>
      <c r="C25" s="40" t="s">
        <v>20</v>
      </c>
      <c r="D25" s="434">
        <v>617</v>
      </c>
      <c r="E25" s="96">
        <v>2</v>
      </c>
      <c r="F25" s="44" t="s">
        <v>170</v>
      </c>
      <c r="G25" s="43" t="s">
        <v>171</v>
      </c>
      <c r="H25" s="52">
        <v>3</v>
      </c>
      <c r="I25" s="46" t="s">
        <v>33</v>
      </c>
      <c r="J25" s="41">
        <v>6.21</v>
      </c>
      <c r="K25" s="250" t="s">
        <v>554</v>
      </c>
      <c r="L25" s="250" t="s">
        <v>38</v>
      </c>
      <c r="M25" s="47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4.25" thickBot="1">
      <c r="A26" s="143">
        <f t="shared" si="0"/>
        <v>19</v>
      </c>
      <c r="B26" s="144">
        <v>1</v>
      </c>
      <c r="C26" s="144" t="s">
        <v>20</v>
      </c>
      <c r="D26" s="441">
        <v>617</v>
      </c>
      <c r="E26" s="174">
        <v>1.9</v>
      </c>
      <c r="F26" s="144" t="s">
        <v>685</v>
      </c>
      <c r="G26" s="144" t="s">
        <v>483</v>
      </c>
      <c r="H26" s="146">
        <v>3</v>
      </c>
      <c r="I26" s="146" t="s">
        <v>517</v>
      </c>
      <c r="J26" s="145">
        <v>6.28</v>
      </c>
      <c r="K26" s="370" t="s">
        <v>329</v>
      </c>
      <c r="L26" s="370" t="s">
        <v>263</v>
      </c>
      <c r="M26" s="148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13" ht="13.5">
      <c r="A27" s="118"/>
      <c r="B27" s="118"/>
      <c r="C27" s="118"/>
      <c r="D27" s="118"/>
      <c r="E27" s="118"/>
      <c r="F27" s="118"/>
      <c r="G27" s="118"/>
      <c r="H27" s="149"/>
      <c r="I27" s="149"/>
      <c r="J27" s="118"/>
      <c r="K27" s="118"/>
      <c r="L27" s="118"/>
      <c r="M27" s="118"/>
    </row>
  </sheetData>
  <sheetProtection/>
  <mergeCells count="9">
    <mergeCell ref="D4:E4"/>
    <mergeCell ref="A1:I1"/>
    <mergeCell ref="L3:M3"/>
    <mergeCell ref="G4:H4"/>
    <mergeCell ref="I4:J4"/>
    <mergeCell ref="L4:M4"/>
    <mergeCell ref="D3:E3"/>
    <mergeCell ref="G3:H3"/>
    <mergeCell ref="I3:J3"/>
  </mergeCells>
  <printOptions/>
  <pageMargins left="0.75" right="0.75" top="1" bottom="1" header="0.512" footer="0.51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27"/>
  <sheetViews>
    <sheetView view="pageBreakPreview" zoomScaleSheetLayoutView="100" zoomScalePageLayoutView="0" workbookViewId="0" topLeftCell="A1">
      <selection activeCell="D28" sqref="D28"/>
    </sheetView>
  </sheetViews>
  <sheetFormatPr defaultColWidth="8.88671875" defaultRowHeight="15"/>
  <cols>
    <col min="1" max="1" width="3.99609375" style="83" bestFit="1" customWidth="1"/>
    <col min="2" max="2" width="4.6640625" style="83" hidden="1" customWidth="1"/>
    <col min="3" max="3" width="7.99609375" style="83" hidden="1" customWidth="1"/>
    <col min="4" max="4" width="6.88671875" style="83" customWidth="1"/>
    <col min="5" max="5" width="4.6640625" style="83" hidden="1" customWidth="1"/>
    <col min="6" max="6" width="9.6640625" style="83" bestFit="1" customWidth="1"/>
    <col min="7" max="7" width="7.99609375" style="83" bestFit="1" customWidth="1"/>
    <col min="8" max="9" width="4.6640625" style="84" bestFit="1" customWidth="1"/>
    <col min="10" max="10" width="5.21484375" style="83" bestFit="1" customWidth="1"/>
    <col min="11" max="11" width="12.21484375" style="83" customWidth="1"/>
    <col min="12" max="12" width="6.5546875" style="83" bestFit="1" customWidth="1"/>
    <col min="13" max="13" width="4.6640625" style="83" bestFit="1" customWidth="1"/>
    <col min="14" max="14" width="8.88671875" style="2" customWidth="1"/>
    <col min="15" max="15" width="0" style="2" hidden="1" customWidth="1"/>
    <col min="16" max="16384" width="8.88671875" style="2" customWidth="1"/>
  </cols>
  <sheetData>
    <row r="1" spans="1:13" s="1" customFormat="1" ht="13.5">
      <c r="A1" s="412" t="s">
        <v>784</v>
      </c>
      <c r="B1" s="412"/>
      <c r="C1" s="412"/>
      <c r="D1" s="412"/>
      <c r="E1" s="412"/>
      <c r="F1" s="412"/>
      <c r="G1" s="412"/>
      <c r="H1" s="412"/>
      <c r="I1" s="412"/>
      <c r="J1" s="412"/>
      <c r="K1" s="17"/>
      <c r="L1" s="17"/>
      <c r="M1" s="17"/>
    </row>
    <row r="2" spans="1:254" s="1" customFormat="1" ht="14.25" thickBot="1">
      <c r="A2" s="17"/>
      <c r="B2" s="17"/>
      <c r="C2" s="27"/>
      <c r="D2" s="17"/>
      <c r="E2" s="17"/>
      <c r="F2" s="17"/>
      <c r="G2" s="17"/>
      <c r="H2" s="15"/>
      <c r="I2" s="15"/>
      <c r="J2" s="85"/>
      <c r="K2" s="17"/>
      <c r="L2" s="17"/>
      <c r="M2" s="17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13" s="1" customFormat="1" ht="14.25" customHeight="1">
      <c r="A3" s="14"/>
      <c r="B3" s="14"/>
      <c r="C3" s="21"/>
      <c r="D3" s="408" t="s">
        <v>243</v>
      </c>
      <c r="E3" s="409"/>
      <c r="F3" s="22" t="s">
        <v>234</v>
      </c>
      <c r="G3" s="420" t="s">
        <v>101</v>
      </c>
      <c r="H3" s="420"/>
      <c r="I3" s="420" t="s">
        <v>102</v>
      </c>
      <c r="J3" s="420"/>
      <c r="K3" s="22" t="s">
        <v>235</v>
      </c>
      <c r="L3" s="420" t="s">
        <v>188</v>
      </c>
      <c r="M3" s="421"/>
    </row>
    <row r="4" spans="1:13" s="1" customFormat="1" ht="14.25" customHeight="1" thickBot="1">
      <c r="A4" s="14"/>
      <c r="B4" s="14"/>
      <c r="C4" s="21"/>
      <c r="D4" s="431" t="s">
        <v>64</v>
      </c>
      <c r="E4" s="432"/>
      <c r="F4" s="150" t="s">
        <v>738</v>
      </c>
      <c r="G4" s="415" t="s">
        <v>739</v>
      </c>
      <c r="H4" s="415"/>
      <c r="I4" s="415" t="s">
        <v>740</v>
      </c>
      <c r="J4" s="415"/>
      <c r="K4" s="150" t="s">
        <v>741</v>
      </c>
      <c r="L4" s="415" t="s">
        <v>742</v>
      </c>
      <c r="M4" s="424"/>
    </row>
    <row r="5" spans="1:256" s="1" customFormat="1" ht="14.25" thickBot="1">
      <c r="A5" s="17"/>
      <c r="B5" s="17"/>
      <c r="C5" s="27"/>
      <c r="D5" s="17"/>
      <c r="E5" s="17"/>
      <c r="F5" s="17"/>
      <c r="G5" s="17"/>
      <c r="H5" s="17"/>
      <c r="I5" s="17"/>
      <c r="J5" s="85"/>
      <c r="K5" s="17"/>
      <c r="L5" s="17"/>
      <c r="M5" s="17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4" s="1" customFormat="1" ht="14.25" thickBot="1">
      <c r="A6" s="28" t="s">
        <v>8</v>
      </c>
      <c r="B6" s="29" t="s">
        <v>9</v>
      </c>
      <c r="C6" s="29" t="s">
        <v>10</v>
      </c>
      <c r="D6" s="29" t="s">
        <v>21</v>
      </c>
      <c r="E6" s="29" t="s">
        <v>29</v>
      </c>
      <c r="F6" s="29" t="s">
        <v>22</v>
      </c>
      <c r="G6" s="29" t="s">
        <v>30</v>
      </c>
      <c r="H6" s="29" t="s">
        <v>23</v>
      </c>
      <c r="I6" s="29" t="s">
        <v>24</v>
      </c>
      <c r="J6" s="86" t="s">
        <v>26</v>
      </c>
      <c r="K6" s="29" t="s">
        <v>31</v>
      </c>
      <c r="L6" s="29" t="s">
        <v>27</v>
      </c>
      <c r="M6" s="31" t="s">
        <v>28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s="1" customFormat="1" ht="13.5">
      <c r="A7" s="32">
        <f aca="true" t="shared" si="0" ref="A7:A26">RANK(O7,$O$7:$O$26,0)</f>
        <v>1</v>
      </c>
      <c r="B7" s="33">
        <v>1</v>
      </c>
      <c r="C7" s="33" t="s">
        <v>56</v>
      </c>
      <c r="D7" s="433">
        <v>1358</v>
      </c>
      <c r="E7" s="240"/>
      <c r="F7" s="33" t="s">
        <v>177</v>
      </c>
      <c r="G7" s="33" t="s">
        <v>130</v>
      </c>
      <c r="H7" s="241">
        <v>2</v>
      </c>
      <c r="I7" s="241" t="s">
        <v>33</v>
      </c>
      <c r="J7" s="192" t="s">
        <v>719</v>
      </c>
      <c r="K7" s="385" t="s">
        <v>40</v>
      </c>
      <c r="L7" s="385" t="s">
        <v>33</v>
      </c>
      <c r="M7" s="38"/>
      <c r="O7" s="2">
        <f>+(D7/100)</f>
        <v>13.58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1" customFormat="1" ht="13.5">
      <c r="A8" s="39">
        <f t="shared" si="0"/>
        <v>2</v>
      </c>
      <c r="B8" s="40">
        <v>1</v>
      </c>
      <c r="C8" s="40" t="s">
        <v>32</v>
      </c>
      <c r="D8" s="434">
        <v>1302</v>
      </c>
      <c r="E8" s="96"/>
      <c r="F8" s="44" t="s">
        <v>687</v>
      </c>
      <c r="G8" s="44" t="s">
        <v>688</v>
      </c>
      <c r="H8" s="52">
        <v>3</v>
      </c>
      <c r="I8" s="46" t="s">
        <v>119</v>
      </c>
      <c r="J8" s="41">
        <v>7.22</v>
      </c>
      <c r="K8" s="250" t="s">
        <v>385</v>
      </c>
      <c r="L8" s="250" t="s">
        <v>386</v>
      </c>
      <c r="M8" s="47"/>
      <c r="O8" s="2">
        <f aca="true" t="shared" si="1" ref="O8:O26">+(D8/100)</f>
        <v>13.02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s="1" customFormat="1" ht="13.5">
      <c r="A9" s="39">
        <f t="shared" si="0"/>
        <v>3</v>
      </c>
      <c r="B9" s="40">
        <v>1</v>
      </c>
      <c r="C9" s="40" t="s">
        <v>32</v>
      </c>
      <c r="D9" s="434">
        <v>1277</v>
      </c>
      <c r="E9" s="96"/>
      <c r="F9" s="44" t="s">
        <v>689</v>
      </c>
      <c r="G9" s="75" t="s">
        <v>49</v>
      </c>
      <c r="H9" s="52">
        <v>3</v>
      </c>
      <c r="I9" s="46" t="s">
        <v>119</v>
      </c>
      <c r="J9" s="41">
        <v>7.22</v>
      </c>
      <c r="K9" s="356" t="s">
        <v>385</v>
      </c>
      <c r="L9" s="349" t="s">
        <v>386</v>
      </c>
      <c r="M9" s="47"/>
      <c r="O9" s="2">
        <f t="shared" si="1"/>
        <v>12.77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s="1" customFormat="1" ht="13.5">
      <c r="A10" s="39">
        <f t="shared" si="0"/>
        <v>4</v>
      </c>
      <c r="B10" s="40">
        <v>1</v>
      </c>
      <c r="C10" s="40" t="s">
        <v>32</v>
      </c>
      <c r="D10" s="435">
        <v>1237</v>
      </c>
      <c r="E10" s="91"/>
      <c r="F10" s="43" t="s">
        <v>690</v>
      </c>
      <c r="G10" s="43" t="s">
        <v>691</v>
      </c>
      <c r="H10" s="45">
        <v>3</v>
      </c>
      <c r="I10" s="46" t="s">
        <v>52</v>
      </c>
      <c r="J10" s="42" t="s">
        <v>720</v>
      </c>
      <c r="K10" s="349" t="s">
        <v>692</v>
      </c>
      <c r="L10" s="250" t="s">
        <v>256</v>
      </c>
      <c r="M10" s="47"/>
      <c r="O10" s="2">
        <f t="shared" si="1"/>
        <v>12.37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s="1" customFormat="1" ht="13.5">
      <c r="A11" s="53">
        <f t="shared" si="0"/>
        <v>5</v>
      </c>
      <c r="B11" s="54">
        <v>1</v>
      </c>
      <c r="C11" s="54" t="s">
        <v>32</v>
      </c>
      <c r="D11" s="436">
        <v>1226</v>
      </c>
      <c r="E11" s="242"/>
      <c r="F11" s="54" t="s">
        <v>693</v>
      </c>
      <c r="G11" s="54" t="s">
        <v>127</v>
      </c>
      <c r="H11" s="73">
        <v>3</v>
      </c>
      <c r="I11" s="73" t="s">
        <v>119</v>
      </c>
      <c r="J11" s="70">
        <v>7.22</v>
      </c>
      <c r="K11" s="377" t="s">
        <v>385</v>
      </c>
      <c r="L11" s="377" t="s">
        <v>386</v>
      </c>
      <c r="M11" s="59"/>
      <c r="O11" s="2">
        <f t="shared" si="1"/>
        <v>12.26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s="1" customFormat="1" ht="13.5">
      <c r="A12" s="60">
        <f t="shared" si="0"/>
        <v>5</v>
      </c>
      <c r="B12" s="61">
        <v>1</v>
      </c>
      <c r="C12" s="61" t="s">
        <v>32</v>
      </c>
      <c r="D12" s="437">
        <v>1226</v>
      </c>
      <c r="E12" s="142"/>
      <c r="F12" s="61" t="s">
        <v>694</v>
      </c>
      <c r="G12" s="61" t="s">
        <v>695</v>
      </c>
      <c r="H12" s="69">
        <v>3</v>
      </c>
      <c r="I12" s="69" t="s">
        <v>52</v>
      </c>
      <c r="J12" s="68" t="s">
        <v>720</v>
      </c>
      <c r="K12" s="353" t="s">
        <v>692</v>
      </c>
      <c r="L12" s="353" t="s">
        <v>256</v>
      </c>
      <c r="M12" s="66"/>
      <c r="O12" s="2">
        <f t="shared" si="1"/>
        <v>12.26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s="1" customFormat="1" ht="13.5">
      <c r="A13" s="39">
        <f t="shared" si="0"/>
        <v>7</v>
      </c>
      <c r="B13" s="40">
        <v>1</v>
      </c>
      <c r="C13" s="40" t="s">
        <v>236</v>
      </c>
      <c r="D13" s="434">
        <v>1200</v>
      </c>
      <c r="E13" s="114"/>
      <c r="F13" s="40" t="s">
        <v>696</v>
      </c>
      <c r="G13" s="40" t="s">
        <v>697</v>
      </c>
      <c r="H13" s="51">
        <v>2</v>
      </c>
      <c r="I13" s="51" t="s">
        <v>517</v>
      </c>
      <c r="J13" s="48">
        <v>8.05</v>
      </c>
      <c r="K13" s="354" t="s">
        <v>53</v>
      </c>
      <c r="L13" s="354" t="s">
        <v>263</v>
      </c>
      <c r="M13" s="47"/>
      <c r="O13" s="2">
        <f t="shared" si="1"/>
        <v>12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s="1" customFormat="1" ht="13.5">
      <c r="A14" s="39">
        <f t="shared" si="0"/>
        <v>8</v>
      </c>
      <c r="B14" s="40">
        <v>1</v>
      </c>
      <c r="C14" s="40" t="s">
        <v>32</v>
      </c>
      <c r="D14" s="434">
        <v>1196</v>
      </c>
      <c r="E14" s="114"/>
      <c r="F14" s="40" t="s">
        <v>698</v>
      </c>
      <c r="G14" s="40" t="s">
        <v>48</v>
      </c>
      <c r="H14" s="51">
        <v>3</v>
      </c>
      <c r="I14" s="51" t="s">
        <v>119</v>
      </c>
      <c r="J14" s="48">
        <v>5.17</v>
      </c>
      <c r="K14" s="354" t="s">
        <v>573</v>
      </c>
      <c r="L14" s="354" t="s">
        <v>176</v>
      </c>
      <c r="M14" s="47"/>
      <c r="O14" s="2">
        <f t="shared" si="1"/>
        <v>11.96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s="1" customFormat="1" ht="13.5">
      <c r="A15" s="39">
        <f t="shared" si="0"/>
        <v>9</v>
      </c>
      <c r="B15" s="40">
        <v>1</v>
      </c>
      <c r="C15" s="40" t="s">
        <v>32</v>
      </c>
      <c r="D15" s="434">
        <v>1190</v>
      </c>
      <c r="E15" s="114"/>
      <c r="F15" s="40" t="s">
        <v>699</v>
      </c>
      <c r="G15" s="40" t="s">
        <v>700</v>
      </c>
      <c r="H15" s="51">
        <v>3</v>
      </c>
      <c r="I15" s="51" t="s">
        <v>119</v>
      </c>
      <c r="J15" s="48" t="s">
        <v>610</v>
      </c>
      <c r="K15" s="354" t="s">
        <v>701</v>
      </c>
      <c r="L15" s="354" t="s">
        <v>702</v>
      </c>
      <c r="M15" s="47"/>
      <c r="O15" s="2">
        <f t="shared" si="1"/>
        <v>11.9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s="1" customFormat="1" ht="13.5">
      <c r="A16" s="53">
        <f t="shared" si="0"/>
        <v>10</v>
      </c>
      <c r="B16" s="54">
        <v>1</v>
      </c>
      <c r="C16" s="54" t="s">
        <v>32</v>
      </c>
      <c r="D16" s="438">
        <v>1184</v>
      </c>
      <c r="E16" s="242"/>
      <c r="F16" s="54" t="s">
        <v>703</v>
      </c>
      <c r="G16" s="54" t="s">
        <v>704</v>
      </c>
      <c r="H16" s="73">
        <v>3</v>
      </c>
      <c r="I16" s="73" t="s">
        <v>52</v>
      </c>
      <c r="J16" s="70">
        <v>5.03</v>
      </c>
      <c r="K16" s="377" t="s">
        <v>705</v>
      </c>
      <c r="L16" s="377" t="s">
        <v>706</v>
      </c>
      <c r="M16" s="59"/>
      <c r="O16" s="2">
        <f t="shared" si="1"/>
        <v>11.84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254" s="1" customFormat="1" ht="13.5">
      <c r="A17" s="60">
        <f t="shared" si="0"/>
        <v>11</v>
      </c>
      <c r="B17" s="61">
        <v>1</v>
      </c>
      <c r="C17" s="61" t="s">
        <v>237</v>
      </c>
      <c r="D17" s="439">
        <v>1175</v>
      </c>
      <c r="E17" s="142"/>
      <c r="F17" s="61" t="s">
        <v>707</v>
      </c>
      <c r="G17" s="61" t="s">
        <v>120</v>
      </c>
      <c r="H17" s="69">
        <v>3</v>
      </c>
      <c r="I17" s="69" t="s">
        <v>517</v>
      </c>
      <c r="J17" s="68">
        <v>6.28</v>
      </c>
      <c r="K17" s="353" t="s">
        <v>329</v>
      </c>
      <c r="L17" s="353" t="s">
        <v>263</v>
      </c>
      <c r="M17" s="66"/>
      <c r="O17" s="2">
        <f t="shared" si="1"/>
        <v>11.75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1:254" s="1" customFormat="1" ht="13.5">
      <c r="A18" s="39">
        <f t="shared" si="0"/>
        <v>12</v>
      </c>
      <c r="B18" s="40">
        <v>1</v>
      </c>
      <c r="C18" s="40" t="s">
        <v>32</v>
      </c>
      <c r="D18" s="434">
        <v>1165</v>
      </c>
      <c r="E18" s="114"/>
      <c r="F18" s="40" t="s">
        <v>708</v>
      </c>
      <c r="G18" s="40" t="s">
        <v>709</v>
      </c>
      <c r="H18" s="51">
        <v>3</v>
      </c>
      <c r="I18" s="51" t="s">
        <v>517</v>
      </c>
      <c r="J18" s="48">
        <v>7.12</v>
      </c>
      <c r="K18" s="354" t="s">
        <v>262</v>
      </c>
      <c r="L18" s="354" t="s">
        <v>263</v>
      </c>
      <c r="M18" s="47"/>
      <c r="O18" s="2">
        <f t="shared" si="1"/>
        <v>11.65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254" s="1" customFormat="1" ht="13.5">
      <c r="A19" s="39">
        <f t="shared" si="0"/>
        <v>13</v>
      </c>
      <c r="B19" s="40">
        <v>1</v>
      </c>
      <c r="C19" s="40" t="s">
        <v>32</v>
      </c>
      <c r="D19" s="440">
        <v>1156</v>
      </c>
      <c r="E19" s="114"/>
      <c r="F19" s="40" t="s">
        <v>482</v>
      </c>
      <c r="G19" s="40" t="s">
        <v>483</v>
      </c>
      <c r="H19" s="51">
        <v>3</v>
      </c>
      <c r="I19" s="51" t="s">
        <v>517</v>
      </c>
      <c r="J19" s="48">
        <v>6.28</v>
      </c>
      <c r="K19" s="354" t="s">
        <v>329</v>
      </c>
      <c r="L19" s="354" t="s">
        <v>263</v>
      </c>
      <c r="M19" s="47"/>
      <c r="O19" s="2">
        <f t="shared" si="1"/>
        <v>11.56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1:254" s="1" customFormat="1" ht="13.5">
      <c r="A20" s="39">
        <f t="shared" si="0"/>
        <v>14</v>
      </c>
      <c r="B20" s="40">
        <v>1</v>
      </c>
      <c r="C20" s="40" t="s">
        <v>32</v>
      </c>
      <c r="D20" s="434">
        <v>1154</v>
      </c>
      <c r="E20" s="114"/>
      <c r="F20" s="40" t="s">
        <v>710</v>
      </c>
      <c r="G20" s="40" t="s">
        <v>711</v>
      </c>
      <c r="H20" s="51">
        <v>3</v>
      </c>
      <c r="I20" s="51" t="s">
        <v>33</v>
      </c>
      <c r="J20" s="48">
        <v>7.26</v>
      </c>
      <c r="K20" s="354" t="s">
        <v>34</v>
      </c>
      <c r="L20" s="354" t="s">
        <v>269</v>
      </c>
      <c r="M20" s="47"/>
      <c r="O20" s="2">
        <f t="shared" si="1"/>
        <v>11.54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</row>
    <row r="21" spans="1:254" s="1" customFormat="1" ht="13.5">
      <c r="A21" s="53">
        <f t="shared" si="0"/>
        <v>15</v>
      </c>
      <c r="B21" s="54">
        <v>1</v>
      </c>
      <c r="C21" s="54" t="s">
        <v>32</v>
      </c>
      <c r="D21" s="438">
        <v>1152</v>
      </c>
      <c r="E21" s="242"/>
      <c r="F21" s="54" t="s">
        <v>712</v>
      </c>
      <c r="G21" s="54" t="s">
        <v>388</v>
      </c>
      <c r="H21" s="73">
        <v>3</v>
      </c>
      <c r="I21" s="73" t="s">
        <v>33</v>
      </c>
      <c r="J21" s="70">
        <v>5.03</v>
      </c>
      <c r="K21" s="377" t="s">
        <v>154</v>
      </c>
      <c r="L21" s="377" t="s">
        <v>38</v>
      </c>
      <c r="M21" s="59"/>
      <c r="O21" s="2">
        <f t="shared" si="1"/>
        <v>11.52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s="1" customFormat="1" ht="13.5">
      <c r="A22" s="60">
        <f t="shared" si="0"/>
        <v>16</v>
      </c>
      <c r="B22" s="61">
        <v>1</v>
      </c>
      <c r="C22" s="61" t="s">
        <v>32</v>
      </c>
      <c r="D22" s="439">
        <v>1150</v>
      </c>
      <c r="E22" s="142"/>
      <c r="F22" s="61" t="s">
        <v>713</v>
      </c>
      <c r="G22" s="61" t="s">
        <v>714</v>
      </c>
      <c r="H22" s="69">
        <v>3</v>
      </c>
      <c r="I22" s="69" t="s">
        <v>119</v>
      </c>
      <c r="J22" s="68">
        <v>7.22</v>
      </c>
      <c r="K22" s="353" t="s">
        <v>385</v>
      </c>
      <c r="L22" s="353" t="s">
        <v>386</v>
      </c>
      <c r="M22" s="66"/>
      <c r="O22" s="2">
        <f t="shared" si="1"/>
        <v>11.5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1:254" s="1" customFormat="1" ht="13.5">
      <c r="A23" s="39">
        <f t="shared" si="0"/>
        <v>17</v>
      </c>
      <c r="B23" s="40">
        <v>1</v>
      </c>
      <c r="C23" s="40" t="s">
        <v>32</v>
      </c>
      <c r="D23" s="434">
        <v>1149</v>
      </c>
      <c r="E23" s="114"/>
      <c r="F23" s="40" t="s">
        <v>715</v>
      </c>
      <c r="G23" s="40" t="s">
        <v>186</v>
      </c>
      <c r="H23" s="51">
        <v>3</v>
      </c>
      <c r="I23" s="51" t="s">
        <v>33</v>
      </c>
      <c r="J23" s="48">
        <v>7.15</v>
      </c>
      <c r="K23" s="354" t="s">
        <v>275</v>
      </c>
      <c r="L23" s="354" t="s">
        <v>269</v>
      </c>
      <c r="M23" s="47"/>
      <c r="O23" s="2">
        <f t="shared" si="1"/>
        <v>11.49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  <row r="24" spans="1:254" s="1" customFormat="1" ht="13.5">
      <c r="A24" s="39">
        <f t="shared" si="0"/>
        <v>18</v>
      </c>
      <c r="B24" s="40">
        <v>1</v>
      </c>
      <c r="C24" s="40" t="s">
        <v>32</v>
      </c>
      <c r="D24" s="434">
        <v>1132</v>
      </c>
      <c r="E24" s="114"/>
      <c r="F24" s="40" t="s">
        <v>716</v>
      </c>
      <c r="G24" s="40" t="s">
        <v>642</v>
      </c>
      <c r="H24" s="51">
        <v>3</v>
      </c>
      <c r="I24" s="51" t="s">
        <v>517</v>
      </c>
      <c r="J24" s="48">
        <v>7.12</v>
      </c>
      <c r="K24" s="354" t="s">
        <v>262</v>
      </c>
      <c r="L24" s="354" t="s">
        <v>263</v>
      </c>
      <c r="M24" s="47"/>
      <c r="O24" s="2">
        <f t="shared" si="1"/>
        <v>11.32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</row>
    <row r="25" spans="1:254" s="1" customFormat="1" ht="13.5">
      <c r="A25" s="39">
        <f t="shared" si="0"/>
        <v>19</v>
      </c>
      <c r="B25" s="40">
        <v>1</v>
      </c>
      <c r="C25" s="40" t="s">
        <v>32</v>
      </c>
      <c r="D25" s="434">
        <v>1129</v>
      </c>
      <c r="E25" s="114"/>
      <c r="F25" s="40" t="s">
        <v>717</v>
      </c>
      <c r="G25" s="40" t="s">
        <v>394</v>
      </c>
      <c r="H25" s="51">
        <v>3</v>
      </c>
      <c r="I25" s="51" t="s">
        <v>52</v>
      </c>
      <c r="J25" s="48" t="s">
        <v>720</v>
      </c>
      <c r="K25" s="354" t="s">
        <v>174</v>
      </c>
      <c r="L25" s="354" t="s">
        <v>266</v>
      </c>
      <c r="M25" s="47"/>
      <c r="O25" s="2">
        <f t="shared" si="1"/>
        <v>11.29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s="1" customFormat="1" ht="14.25" thickBot="1">
      <c r="A26" s="393">
        <f t="shared" si="0"/>
        <v>20</v>
      </c>
      <c r="B26" s="394">
        <v>1</v>
      </c>
      <c r="C26" s="394" t="s">
        <v>32</v>
      </c>
      <c r="D26" s="443">
        <v>1127</v>
      </c>
      <c r="E26" s="395"/>
      <c r="F26" s="394" t="s">
        <v>718</v>
      </c>
      <c r="G26" s="394" t="s">
        <v>268</v>
      </c>
      <c r="H26" s="396">
        <v>3</v>
      </c>
      <c r="I26" s="396" t="s">
        <v>33</v>
      </c>
      <c r="J26" s="397">
        <v>7.26</v>
      </c>
      <c r="K26" s="398" t="s">
        <v>34</v>
      </c>
      <c r="L26" s="398" t="s">
        <v>269</v>
      </c>
      <c r="M26" s="399"/>
      <c r="O26" s="2">
        <f t="shared" si="1"/>
        <v>11.27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spans="1:13" ht="15" thickBot="1" thickTop="1">
      <c r="A27" s="405"/>
      <c r="B27" s="400"/>
      <c r="C27" s="400"/>
      <c r="D27" s="444">
        <v>1081</v>
      </c>
      <c r="E27" s="400"/>
      <c r="F27" s="400" t="s">
        <v>771</v>
      </c>
      <c r="G27" s="400" t="s">
        <v>770</v>
      </c>
      <c r="H27" s="392">
        <v>3</v>
      </c>
      <c r="I27" s="392" t="s">
        <v>768</v>
      </c>
      <c r="J27" s="401" t="s">
        <v>769</v>
      </c>
      <c r="K27" s="402" t="s">
        <v>141</v>
      </c>
      <c r="L27" s="402" t="s">
        <v>772</v>
      </c>
      <c r="M27" s="403"/>
    </row>
  </sheetData>
  <sheetProtection/>
  <mergeCells count="9">
    <mergeCell ref="A1:J1"/>
    <mergeCell ref="L3:M3"/>
    <mergeCell ref="D4:E4"/>
    <mergeCell ref="G4:H4"/>
    <mergeCell ref="I4:J4"/>
    <mergeCell ref="L4:M4"/>
    <mergeCell ref="D3:E3"/>
    <mergeCell ref="G3:H3"/>
    <mergeCell ref="I3:J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9"/>
  <sheetViews>
    <sheetView tabSelected="1" view="pageBreakPreview" zoomScaleSheetLayoutView="100" zoomScalePageLayoutView="0" workbookViewId="0" topLeftCell="A5">
      <selection activeCell="K20" sqref="K20"/>
    </sheetView>
  </sheetViews>
  <sheetFormatPr defaultColWidth="8.88671875" defaultRowHeight="15"/>
  <cols>
    <col min="1" max="1" width="5.3359375" style="83" bestFit="1" customWidth="1"/>
    <col min="2" max="2" width="4.4453125" style="83" hidden="1" customWidth="1"/>
    <col min="3" max="3" width="0" style="83" hidden="1" customWidth="1"/>
    <col min="4" max="4" width="4.88671875" style="83" bestFit="1" customWidth="1"/>
    <col min="5" max="5" width="9.6640625" style="83" bestFit="1" customWidth="1"/>
    <col min="6" max="6" width="7.99609375" style="83" customWidth="1"/>
    <col min="7" max="8" width="4.6640625" style="84" bestFit="1" customWidth="1"/>
    <col min="9" max="9" width="6.6640625" style="83" bestFit="1" customWidth="1"/>
    <col min="10" max="10" width="4.6640625" style="83" bestFit="1" customWidth="1"/>
    <col min="11" max="12" width="6.3359375" style="83" bestFit="1" customWidth="1"/>
    <col min="13" max="13" width="6.6640625" style="83" bestFit="1" customWidth="1"/>
    <col min="14" max="14" width="5.21484375" style="83" bestFit="1" customWidth="1"/>
    <col min="15" max="15" width="12.21484375" style="83" customWidth="1"/>
    <col min="16" max="16" width="6.5546875" style="260" bestFit="1" customWidth="1"/>
    <col min="17" max="17" width="4.6640625" style="83" bestFit="1" customWidth="1"/>
    <col min="18" max="16384" width="8.88671875" style="2" customWidth="1"/>
  </cols>
  <sheetData>
    <row r="1" spans="1:10" ht="13.5">
      <c r="A1" s="412" t="s">
        <v>785</v>
      </c>
      <c r="B1" s="412"/>
      <c r="C1" s="412"/>
      <c r="D1" s="412"/>
      <c r="E1" s="412"/>
      <c r="F1" s="412"/>
      <c r="G1" s="412"/>
      <c r="H1" s="412"/>
      <c r="I1" s="412"/>
      <c r="J1" s="412"/>
    </row>
    <row r="2" spans="4:15" ht="14.25" thickBot="1">
      <c r="D2" s="118"/>
      <c r="E2" s="118"/>
      <c r="F2" s="118"/>
      <c r="G2" s="149"/>
      <c r="H2" s="149"/>
      <c r="I2" s="118"/>
      <c r="J2" s="118"/>
      <c r="K2" s="118"/>
      <c r="L2" s="118"/>
      <c r="M2" s="118"/>
      <c r="N2" s="118"/>
      <c r="O2" s="118"/>
    </row>
    <row r="3" spans="1:17" s="9" customFormat="1" ht="15" customHeight="1">
      <c r="A3" s="261"/>
      <c r="B3" s="261"/>
      <c r="C3" s="262"/>
      <c r="D3" s="333" t="s">
        <v>238</v>
      </c>
      <c r="E3" s="334"/>
      <c r="F3" s="334"/>
      <c r="G3" s="334"/>
      <c r="H3" s="334"/>
      <c r="I3" s="334"/>
      <c r="J3" s="334"/>
      <c r="K3" s="334"/>
      <c r="L3" s="334"/>
      <c r="M3" s="334"/>
      <c r="N3" s="335"/>
      <c r="O3" s="339"/>
      <c r="P3" s="263"/>
      <c r="Q3" s="261"/>
    </row>
    <row r="4" spans="1:17" s="9" customFormat="1" ht="15" customHeight="1">
      <c r="A4" s="261"/>
      <c r="B4" s="261"/>
      <c r="C4" s="262"/>
      <c r="D4" s="336"/>
      <c r="E4" s="337" t="s">
        <v>249</v>
      </c>
      <c r="F4" s="337"/>
      <c r="G4" s="337"/>
      <c r="H4" s="337"/>
      <c r="I4" s="337"/>
      <c r="J4" s="337"/>
      <c r="K4" s="337"/>
      <c r="L4" s="337"/>
      <c r="M4" s="337"/>
      <c r="N4" s="338"/>
      <c r="O4" s="336"/>
      <c r="P4" s="263"/>
      <c r="Q4" s="261"/>
    </row>
    <row r="5" spans="1:17" s="9" customFormat="1" ht="13.5">
      <c r="A5" s="261"/>
      <c r="B5" s="261"/>
      <c r="C5" s="262"/>
      <c r="D5" s="339" t="s">
        <v>239</v>
      </c>
      <c r="E5" s="263"/>
      <c r="F5" s="263"/>
      <c r="G5" s="263"/>
      <c r="H5" s="263"/>
      <c r="I5" s="263"/>
      <c r="J5" s="263"/>
      <c r="K5" s="263"/>
      <c r="L5" s="263"/>
      <c r="M5" s="263"/>
      <c r="N5" s="340"/>
      <c r="O5" s="339"/>
      <c r="P5" s="263"/>
      <c r="Q5" s="261"/>
    </row>
    <row r="6" spans="1:17" s="9" customFormat="1" ht="15.75" customHeight="1" thickBot="1">
      <c r="A6" s="261"/>
      <c r="B6" s="261"/>
      <c r="C6" s="262"/>
      <c r="D6" s="341"/>
      <c r="E6" s="342" t="s">
        <v>250</v>
      </c>
      <c r="F6" s="342"/>
      <c r="G6" s="342"/>
      <c r="H6" s="342"/>
      <c r="I6" s="342"/>
      <c r="J6" s="342"/>
      <c r="K6" s="342"/>
      <c r="L6" s="342"/>
      <c r="M6" s="342"/>
      <c r="N6" s="343"/>
      <c r="O6" s="336"/>
      <c r="P6" s="263"/>
      <c r="Q6" s="261"/>
    </row>
    <row r="7" spans="1:21" ht="14.25" thickBot="1">
      <c r="A7" s="15"/>
      <c r="B7" s="15"/>
      <c r="C7" s="15"/>
      <c r="D7" s="264"/>
      <c r="E7" s="196"/>
      <c r="F7" s="15"/>
      <c r="G7" s="264"/>
      <c r="H7" s="15"/>
      <c r="I7" s="264"/>
      <c r="J7" s="265"/>
      <c r="K7" s="266"/>
      <c r="L7" s="267"/>
      <c r="M7" s="15"/>
      <c r="N7" s="15"/>
      <c r="O7" s="264"/>
      <c r="P7" s="265"/>
      <c r="Q7" s="268"/>
      <c r="R7" s="1"/>
      <c r="S7" s="3"/>
      <c r="T7" s="3"/>
      <c r="U7" s="3"/>
    </row>
    <row r="8" spans="1:18" s="6" customFormat="1" ht="14.25" thickBot="1">
      <c r="A8" s="269" t="s">
        <v>8</v>
      </c>
      <c r="B8" s="270" t="s">
        <v>9</v>
      </c>
      <c r="C8" s="270" t="s">
        <v>10</v>
      </c>
      <c r="D8" s="271" t="s">
        <v>21</v>
      </c>
      <c r="E8" s="270" t="s">
        <v>22</v>
      </c>
      <c r="F8" s="270" t="s">
        <v>30</v>
      </c>
      <c r="G8" s="271" t="s">
        <v>23</v>
      </c>
      <c r="H8" s="270" t="s">
        <v>24</v>
      </c>
      <c r="I8" s="271" t="s">
        <v>113</v>
      </c>
      <c r="J8" s="272" t="s">
        <v>29</v>
      </c>
      <c r="K8" s="271" t="s">
        <v>108</v>
      </c>
      <c r="L8" s="271" t="s">
        <v>13</v>
      </c>
      <c r="M8" s="270" t="s">
        <v>114</v>
      </c>
      <c r="N8" s="270" t="s">
        <v>26</v>
      </c>
      <c r="O8" s="270" t="s">
        <v>109</v>
      </c>
      <c r="P8" s="270" t="s">
        <v>27</v>
      </c>
      <c r="Q8" s="273" t="s">
        <v>28</v>
      </c>
      <c r="R8" s="7"/>
    </row>
    <row r="9" spans="1:17" s="8" customFormat="1" ht="13.5">
      <c r="A9" s="274">
        <f>RANK(D9,$D$9:$D$80,0)</f>
        <v>1</v>
      </c>
      <c r="B9" s="275">
        <v>1</v>
      </c>
      <c r="C9" s="276" t="s">
        <v>110</v>
      </c>
      <c r="D9" s="277">
        <v>2625</v>
      </c>
      <c r="E9" s="276" t="s">
        <v>184</v>
      </c>
      <c r="F9" s="276" t="s">
        <v>185</v>
      </c>
      <c r="G9" s="278">
        <v>3</v>
      </c>
      <c r="H9" s="278" t="s">
        <v>721</v>
      </c>
      <c r="I9" s="483">
        <v>1559</v>
      </c>
      <c r="J9" s="279">
        <v>0.5</v>
      </c>
      <c r="K9" s="490">
        <v>1281</v>
      </c>
      <c r="L9" s="490">
        <v>172</v>
      </c>
      <c r="M9" s="483">
        <v>5425</v>
      </c>
      <c r="N9" s="279">
        <v>7.04</v>
      </c>
      <c r="O9" s="280" t="s">
        <v>40</v>
      </c>
      <c r="P9" s="280" t="s">
        <v>33</v>
      </c>
      <c r="Q9" s="281"/>
    </row>
    <row r="10" spans="1:17" s="8" customFormat="1" ht="13.5">
      <c r="A10" s="282">
        <f aca="true" t="shared" si="0" ref="A10:A24">RANK(D10,$D$9:$D$80,0)</f>
        <v>2</v>
      </c>
      <c r="B10" s="253">
        <v>1</v>
      </c>
      <c r="C10" s="283" t="s">
        <v>110</v>
      </c>
      <c r="D10" s="284">
        <v>2505</v>
      </c>
      <c r="E10" s="283" t="s">
        <v>182</v>
      </c>
      <c r="F10" s="283" t="s">
        <v>579</v>
      </c>
      <c r="G10" s="285">
        <v>3</v>
      </c>
      <c r="H10" s="285" t="s">
        <v>517</v>
      </c>
      <c r="I10" s="484">
        <v>1700</v>
      </c>
      <c r="J10" s="286">
        <v>1.5</v>
      </c>
      <c r="K10" s="491">
        <v>1335</v>
      </c>
      <c r="L10" s="491">
        <v>178</v>
      </c>
      <c r="M10" s="484">
        <v>5542</v>
      </c>
      <c r="N10" s="286">
        <v>7.22</v>
      </c>
      <c r="O10" s="287" t="s">
        <v>484</v>
      </c>
      <c r="P10" s="287" t="s">
        <v>183</v>
      </c>
      <c r="Q10" s="288"/>
    </row>
    <row r="11" spans="1:17" s="8" customFormat="1" ht="13.5">
      <c r="A11" s="282">
        <f t="shared" si="0"/>
        <v>3</v>
      </c>
      <c r="B11" s="253">
        <v>1</v>
      </c>
      <c r="C11" s="283" t="s">
        <v>110</v>
      </c>
      <c r="D11" s="284">
        <v>2347</v>
      </c>
      <c r="E11" s="283" t="s">
        <v>722</v>
      </c>
      <c r="F11" s="283" t="s">
        <v>723</v>
      </c>
      <c r="G11" s="285">
        <v>3</v>
      </c>
      <c r="H11" s="285" t="s">
        <v>52</v>
      </c>
      <c r="I11" s="484">
        <v>1604</v>
      </c>
      <c r="J11" s="286">
        <v>1.8</v>
      </c>
      <c r="K11" s="491">
        <v>967</v>
      </c>
      <c r="L11" s="491">
        <v>169</v>
      </c>
      <c r="M11" s="484">
        <v>5455</v>
      </c>
      <c r="N11" s="286">
        <v>7.06</v>
      </c>
      <c r="O11" s="287" t="s">
        <v>405</v>
      </c>
      <c r="P11" s="287" t="s">
        <v>131</v>
      </c>
      <c r="Q11" s="288"/>
    </row>
    <row r="12" spans="1:17" s="6" customFormat="1" ht="13.5">
      <c r="A12" s="289">
        <f t="shared" si="0"/>
        <v>4</v>
      </c>
      <c r="B12" s="290"/>
      <c r="C12" s="291"/>
      <c r="D12" s="292">
        <v>2341</v>
      </c>
      <c r="E12" s="291" t="s">
        <v>482</v>
      </c>
      <c r="F12" s="291" t="s">
        <v>483</v>
      </c>
      <c r="G12" s="293">
        <v>3</v>
      </c>
      <c r="H12" s="293" t="s">
        <v>517</v>
      </c>
      <c r="I12" s="485">
        <v>1583</v>
      </c>
      <c r="J12" s="294">
        <v>1.5</v>
      </c>
      <c r="K12" s="492">
        <v>1248</v>
      </c>
      <c r="L12" s="492">
        <v>150</v>
      </c>
      <c r="M12" s="485">
        <v>5589</v>
      </c>
      <c r="N12" s="294">
        <v>7.22</v>
      </c>
      <c r="O12" s="295" t="s">
        <v>582</v>
      </c>
      <c r="P12" s="295" t="s">
        <v>183</v>
      </c>
      <c r="Q12" s="296"/>
    </row>
    <row r="13" spans="1:17" s="8" customFormat="1" ht="13.5">
      <c r="A13" s="297">
        <f t="shared" si="0"/>
        <v>5</v>
      </c>
      <c r="B13" s="298">
        <v>1</v>
      </c>
      <c r="C13" s="299" t="s">
        <v>110</v>
      </c>
      <c r="D13" s="300">
        <v>2324</v>
      </c>
      <c r="E13" s="301" t="s">
        <v>724</v>
      </c>
      <c r="F13" s="301" t="s">
        <v>146</v>
      </c>
      <c r="G13" s="302">
        <v>3</v>
      </c>
      <c r="H13" s="303" t="s">
        <v>721</v>
      </c>
      <c r="I13" s="486">
        <v>1624</v>
      </c>
      <c r="J13" s="304">
        <v>0.3</v>
      </c>
      <c r="K13" s="493">
        <v>1090</v>
      </c>
      <c r="L13" s="493">
        <v>165</v>
      </c>
      <c r="M13" s="486">
        <v>5562</v>
      </c>
      <c r="N13" s="304">
        <v>7.26</v>
      </c>
      <c r="O13" s="305" t="s">
        <v>34</v>
      </c>
      <c r="P13" s="305" t="s">
        <v>269</v>
      </c>
      <c r="Q13" s="306"/>
    </row>
    <row r="14" spans="1:17" s="6" customFormat="1" ht="13.5">
      <c r="A14" s="274">
        <f t="shared" si="0"/>
        <v>6</v>
      </c>
      <c r="B14" s="275"/>
      <c r="C14" s="276"/>
      <c r="D14" s="277">
        <v>2256</v>
      </c>
      <c r="E14" s="276" t="s">
        <v>586</v>
      </c>
      <c r="F14" s="276" t="s">
        <v>126</v>
      </c>
      <c r="G14" s="278">
        <v>3</v>
      </c>
      <c r="H14" s="278" t="s">
        <v>721</v>
      </c>
      <c r="I14" s="483">
        <v>1637</v>
      </c>
      <c r="J14" s="279" t="s">
        <v>736</v>
      </c>
      <c r="K14" s="490">
        <v>1113</v>
      </c>
      <c r="L14" s="490">
        <v>165</v>
      </c>
      <c r="M14" s="483">
        <v>5739</v>
      </c>
      <c r="N14" s="279">
        <v>6.15</v>
      </c>
      <c r="O14" s="280" t="s">
        <v>725</v>
      </c>
      <c r="P14" s="280" t="s">
        <v>39</v>
      </c>
      <c r="Q14" s="281"/>
    </row>
    <row r="15" spans="1:17" s="8" customFormat="1" ht="13.5">
      <c r="A15" s="282">
        <f t="shared" si="0"/>
        <v>7</v>
      </c>
      <c r="B15" s="253">
        <v>1</v>
      </c>
      <c r="C15" s="283" t="s">
        <v>110</v>
      </c>
      <c r="D15" s="284">
        <v>2253</v>
      </c>
      <c r="E15" s="307" t="s">
        <v>475</v>
      </c>
      <c r="F15" s="307" t="s">
        <v>476</v>
      </c>
      <c r="G15" s="258">
        <v>3</v>
      </c>
      <c r="H15" s="308" t="s">
        <v>47</v>
      </c>
      <c r="I15" s="487">
        <v>1158</v>
      </c>
      <c r="J15" s="254">
        <v>1.7</v>
      </c>
      <c r="K15" s="494">
        <v>1056</v>
      </c>
      <c r="L15" s="494">
        <v>160</v>
      </c>
      <c r="M15" s="487">
        <v>5786</v>
      </c>
      <c r="N15" s="286">
        <v>8.05</v>
      </c>
      <c r="O15" s="309" t="s">
        <v>174</v>
      </c>
      <c r="P15" s="309" t="s">
        <v>396</v>
      </c>
      <c r="Q15" s="288"/>
    </row>
    <row r="16" spans="1:17" s="8" customFormat="1" ht="13.5">
      <c r="A16" s="282">
        <f t="shared" si="0"/>
        <v>8</v>
      </c>
      <c r="B16" s="253">
        <v>1</v>
      </c>
      <c r="C16" s="283" t="s">
        <v>110</v>
      </c>
      <c r="D16" s="284">
        <v>2210</v>
      </c>
      <c r="E16" s="283" t="s">
        <v>466</v>
      </c>
      <c r="F16" s="283" t="s">
        <v>467</v>
      </c>
      <c r="G16" s="285">
        <v>2</v>
      </c>
      <c r="H16" s="285" t="s">
        <v>721</v>
      </c>
      <c r="I16" s="484">
        <v>1609</v>
      </c>
      <c r="J16" s="286">
        <v>1.5</v>
      </c>
      <c r="K16" s="491">
        <v>879</v>
      </c>
      <c r="L16" s="491">
        <v>172</v>
      </c>
      <c r="M16" s="484">
        <v>5718</v>
      </c>
      <c r="N16" s="286">
        <v>7.04</v>
      </c>
      <c r="O16" s="287" t="s">
        <v>40</v>
      </c>
      <c r="P16" s="287" t="s">
        <v>33</v>
      </c>
      <c r="Q16" s="288"/>
    </row>
    <row r="17" spans="1:17" s="8" customFormat="1" ht="13.5">
      <c r="A17" s="289">
        <f t="shared" si="0"/>
        <v>9</v>
      </c>
      <c r="B17" s="290">
        <v>1</v>
      </c>
      <c r="C17" s="291" t="s">
        <v>110</v>
      </c>
      <c r="D17" s="292">
        <v>2206</v>
      </c>
      <c r="E17" s="291" t="s">
        <v>726</v>
      </c>
      <c r="F17" s="291" t="s">
        <v>364</v>
      </c>
      <c r="G17" s="293">
        <v>3</v>
      </c>
      <c r="H17" s="293" t="s">
        <v>517</v>
      </c>
      <c r="I17" s="485">
        <v>1631</v>
      </c>
      <c r="J17" s="294">
        <v>0.8</v>
      </c>
      <c r="K17" s="492">
        <v>872</v>
      </c>
      <c r="L17" s="492">
        <v>172</v>
      </c>
      <c r="M17" s="485">
        <v>5653</v>
      </c>
      <c r="N17" s="294">
        <v>7.13</v>
      </c>
      <c r="O17" s="295" t="s">
        <v>262</v>
      </c>
      <c r="P17" s="295" t="s">
        <v>263</v>
      </c>
      <c r="Q17" s="296"/>
    </row>
    <row r="18" spans="1:17" s="8" customFormat="1" ht="13.5">
      <c r="A18" s="310">
        <f t="shared" si="0"/>
        <v>10</v>
      </c>
      <c r="B18" s="311">
        <v>1</v>
      </c>
      <c r="C18" s="312" t="s">
        <v>110</v>
      </c>
      <c r="D18" s="313">
        <v>2202</v>
      </c>
      <c r="E18" s="314" t="s">
        <v>727</v>
      </c>
      <c r="F18" s="314" t="s">
        <v>697</v>
      </c>
      <c r="G18" s="315">
        <v>3</v>
      </c>
      <c r="H18" s="316" t="s">
        <v>517</v>
      </c>
      <c r="I18" s="488">
        <v>1625</v>
      </c>
      <c r="J18" s="317">
        <v>1.5</v>
      </c>
      <c r="K18" s="495">
        <v>1076</v>
      </c>
      <c r="L18" s="495">
        <v>166</v>
      </c>
      <c r="M18" s="488">
        <v>5884</v>
      </c>
      <c r="N18" s="318">
        <v>7.22</v>
      </c>
      <c r="O18" s="319" t="s">
        <v>582</v>
      </c>
      <c r="P18" s="319" t="s">
        <v>183</v>
      </c>
      <c r="Q18" s="320"/>
    </row>
    <row r="19" spans="1:17" s="6" customFormat="1" ht="13.5">
      <c r="A19" s="274">
        <f t="shared" si="0"/>
        <v>11</v>
      </c>
      <c r="B19" s="275"/>
      <c r="C19" s="276"/>
      <c r="D19" s="277">
        <v>2198</v>
      </c>
      <c r="E19" s="276" t="s">
        <v>470</v>
      </c>
      <c r="F19" s="276" t="s">
        <v>300</v>
      </c>
      <c r="G19" s="278">
        <v>3</v>
      </c>
      <c r="H19" s="278" t="s">
        <v>52</v>
      </c>
      <c r="I19" s="483">
        <v>1593</v>
      </c>
      <c r="J19" s="279">
        <v>-1.2</v>
      </c>
      <c r="K19" s="490">
        <v>857</v>
      </c>
      <c r="L19" s="490">
        <v>150</v>
      </c>
      <c r="M19" s="483">
        <v>5332</v>
      </c>
      <c r="N19" s="279">
        <v>6.21</v>
      </c>
      <c r="O19" s="280" t="s">
        <v>582</v>
      </c>
      <c r="P19" s="280" t="s">
        <v>256</v>
      </c>
      <c r="Q19" s="281"/>
    </row>
    <row r="20" spans="1:17" s="8" customFormat="1" ht="13.5">
      <c r="A20" s="282">
        <f t="shared" si="0"/>
        <v>12</v>
      </c>
      <c r="B20" s="253">
        <v>1</v>
      </c>
      <c r="C20" s="283" t="s">
        <v>110</v>
      </c>
      <c r="D20" s="284">
        <v>2190</v>
      </c>
      <c r="E20" s="307" t="s">
        <v>728</v>
      </c>
      <c r="F20" s="307" t="s">
        <v>166</v>
      </c>
      <c r="G20" s="258">
        <v>3</v>
      </c>
      <c r="H20" s="308" t="s">
        <v>729</v>
      </c>
      <c r="I20" s="487">
        <v>1684</v>
      </c>
      <c r="J20" s="254">
        <v>-1.6</v>
      </c>
      <c r="K20" s="494">
        <v>1116</v>
      </c>
      <c r="L20" s="494">
        <v>160</v>
      </c>
      <c r="M20" s="487">
        <v>5679</v>
      </c>
      <c r="N20" s="286">
        <v>7.12</v>
      </c>
      <c r="O20" s="309" t="s">
        <v>385</v>
      </c>
      <c r="P20" s="309" t="s">
        <v>737</v>
      </c>
      <c r="Q20" s="288"/>
    </row>
    <row r="21" spans="1:17" s="6" customFormat="1" ht="13.5">
      <c r="A21" s="282">
        <f t="shared" si="0"/>
        <v>13</v>
      </c>
      <c r="B21" s="253">
        <v>1</v>
      </c>
      <c r="C21" s="283" t="s">
        <v>110</v>
      </c>
      <c r="D21" s="284">
        <v>2183</v>
      </c>
      <c r="E21" s="283" t="s">
        <v>471</v>
      </c>
      <c r="F21" s="283" t="s">
        <v>472</v>
      </c>
      <c r="G21" s="285">
        <v>2</v>
      </c>
      <c r="H21" s="285" t="s">
        <v>721</v>
      </c>
      <c r="I21" s="484">
        <v>15.9</v>
      </c>
      <c r="J21" s="286">
        <v>2.7</v>
      </c>
      <c r="K21" s="491">
        <v>1034</v>
      </c>
      <c r="L21" s="491">
        <v>155</v>
      </c>
      <c r="M21" s="484">
        <v>5736</v>
      </c>
      <c r="N21" s="286">
        <v>9.18</v>
      </c>
      <c r="O21" s="287" t="s">
        <v>730</v>
      </c>
      <c r="P21" s="287" t="s">
        <v>731</v>
      </c>
      <c r="Q21" s="288"/>
    </row>
    <row r="22" spans="1:17" s="6" customFormat="1" ht="13.5">
      <c r="A22" s="289">
        <f t="shared" si="0"/>
        <v>14</v>
      </c>
      <c r="B22" s="290"/>
      <c r="C22" s="291"/>
      <c r="D22" s="292">
        <v>2177</v>
      </c>
      <c r="E22" s="291" t="s">
        <v>732</v>
      </c>
      <c r="F22" s="291" t="s">
        <v>112</v>
      </c>
      <c r="G22" s="293">
        <v>3</v>
      </c>
      <c r="H22" s="293" t="s">
        <v>721</v>
      </c>
      <c r="I22" s="485">
        <v>1649</v>
      </c>
      <c r="J22" s="294">
        <v>0.3</v>
      </c>
      <c r="K22" s="492">
        <v>1053</v>
      </c>
      <c r="L22" s="492">
        <v>156</v>
      </c>
      <c r="M22" s="485">
        <v>5633</v>
      </c>
      <c r="N22" s="294">
        <v>7.26</v>
      </c>
      <c r="O22" s="295" t="s">
        <v>34</v>
      </c>
      <c r="P22" s="295" t="s">
        <v>269</v>
      </c>
      <c r="Q22" s="296"/>
    </row>
    <row r="23" spans="1:17" s="8" customFormat="1" ht="13.5">
      <c r="A23" s="310">
        <f t="shared" si="0"/>
        <v>15</v>
      </c>
      <c r="B23" s="311">
        <v>1</v>
      </c>
      <c r="C23" s="312" t="s">
        <v>110</v>
      </c>
      <c r="D23" s="313">
        <v>2176</v>
      </c>
      <c r="E23" s="314" t="s">
        <v>485</v>
      </c>
      <c r="F23" s="314" t="s">
        <v>486</v>
      </c>
      <c r="G23" s="315">
        <v>3</v>
      </c>
      <c r="H23" s="316" t="s">
        <v>721</v>
      </c>
      <c r="I23" s="488">
        <v>1661</v>
      </c>
      <c r="J23" s="317">
        <v>0.8</v>
      </c>
      <c r="K23" s="495">
        <v>1116</v>
      </c>
      <c r="L23" s="495">
        <v>155</v>
      </c>
      <c r="M23" s="488">
        <v>5681</v>
      </c>
      <c r="N23" s="318">
        <v>7.04</v>
      </c>
      <c r="O23" s="319" t="s">
        <v>40</v>
      </c>
      <c r="P23" s="319" t="s">
        <v>33</v>
      </c>
      <c r="Q23" s="320"/>
    </row>
    <row r="24" spans="1:17" s="6" customFormat="1" ht="13.5">
      <c r="A24" s="274">
        <f t="shared" si="0"/>
        <v>16</v>
      </c>
      <c r="B24" s="275"/>
      <c r="C24" s="276"/>
      <c r="D24" s="277">
        <v>2136</v>
      </c>
      <c r="E24" s="276" t="s">
        <v>299</v>
      </c>
      <c r="F24" s="276" t="s">
        <v>300</v>
      </c>
      <c r="G24" s="278">
        <v>3</v>
      </c>
      <c r="H24" s="278" t="s">
        <v>52</v>
      </c>
      <c r="I24" s="483">
        <v>1769</v>
      </c>
      <c r="J24" s="279">
        <v>-0.6</v>
      </c>
      <c r="K24" s="490">
        <v>1009</v>
      </c>
      <c r="L24" s="490">
        <v>168</v>
      </c>
      <c r="M24" s="483">
        <v>5591</v>
      </c>
      <c r="N24" s="279">
        <v>6.21</v>
      </c>
      <c r="O24" s="280" t="s">
        <v>582</v>
      </c>
      <c r="P24" s="280" t="s">
        <v>256</v>
      </c>
      <c r="Q24" s="281"/>
    </row>
    <row r="25" spans="1:17" s="6" customFormat="1" ht="13.5">
      <c r="A25" s="282">
        <v>17</v>
      </c>
      <c r="B25" s="253"/>
      <c r="C25" s="283"/>
      <c r="D25" s="284">
        <v>2136</v>
      </c>
      <c r="E25" s="307" t="s">
        <v>481</v>
      </c>
      <c r="F25" s="307" t="s">
        <v>145</v>
      </c>
      <c r="G25" s="258">
        <v>3</v>
      </c>
      <c r="H25" s="308" t="s">
        <v>721</v>
      </c>
      <c r="I25" s="487">
        <v>1694</v>
      </c>
      <c r="J25" s="254">
        <v>0.2</v>
      </c>
      <c r="K25" s="494">
        <v>1058</v>
      </c>
      <c r="L25" s="494">
        <v>156</v>
      </c>
      <c r="M25" s="487">
        <v>5625</v>
      </c>
      <c r="N25" s="286">
        <v>7.26</v>
      </c>
      <c r="O25" s="309" t="s">
        <v>34</v>
      </c>
      <c r="P25" s="309" t="s">
        <v>269</v>
      </c>
      <c r="Q25" s="288"/>
    </row>
    <row r="26" spans="1:18" ht="13.5">
      <c r="A26" s="282">
        <v>18</v>
      </c>
      <c r="B26" s="253"/>
      <c r="C26" s="283"/>
      <c r="D26" s="284">
        <v>2130</v>
      </c>
      <c r="E26" s="283" t="s">
        <v>733</v>
      </c>
      <c r="F26" s="283" t="s">
        <v>564</v>
      </c>
      <c r="G26" s="285">
        <v>3</v>
      </c>
      <c r="H26" s="285" t="s">
        <v>52</v>
      </c>
      <c r="I26" s="484">
        <v>1672</v>
      </c>
      <c r="J26" s="286">
        <v>1.7</v>
      </c>
      <c r="K26" s="491">
        <v>950</v>
      </c>
      <c r="L26" s="491">
        <v>165</v>
      </c>
      <c r="M26" s="484">
        <v>5714</v>
      </c>
      <c r="N26" s="286">
        <v>8.05</v>
      </c>
      <c r="O26" s="287" t="s">
        <v>174</v>
      </c>
      <c r="P26" s="287" t="s">
        <v>266</v>
      </c>
      <c r="Q26" s="288"/>
      <c r="R26" s="6"/>
    </row>
    <row r="27" spans="1:18" ht="13.5">
      <c r="A27" s="289">
        <v>19</v>
      </c>
      <c r="B27" s="290"/>
      <c r="C27" s="291"/>
      <c r="D27" s="292">
        <v>2109</v>
      </c>
      <c r="E27" s="291" t="s">
        <v>734</v>
      </c>
      <c r="F27" s="291" t="s">
        <v>735</v>
      </c>
      <c r="G27" s="293">
        <v>3</v>
      </c>
      <c r="H27" s="293" t="s">
        <v>721</v>
      </c>
      <c r="I27" s="485">
        <v>1673</v>
      </c>
      <c r="J27" s="294">
        <v>0.6</v>
      </c>
      <c r="K27" s="492">
        <v>1070</v>
      </c>
      <c r="L27" s="492">
        <v>161</v>
      </c>
      <c r="M27" s="485">
        <v>5878</v>
      </c>
      <c r="N27" s="294">
        <v>7.15</v>
      </c>
      <c r="O27" s="295" t="s">
        <v>275</v>
      </c>
      <c r="P27" s="295" t="s">
        <v>269</v>
      </c>
      <c r="Q27" s="296"/>
      <c r="R27" s="6"/>
    </row>
    <row r="28" spans="1:18" s="9" customFormat="1" ht="14.25" thickBot="1">
      <c r="A28" s="321">
        <v>20</v>
      </c>
      <c r="B28" s="322">
        <v>1</v>
      </c>
      <c r="C28" s="323" t="s">
        <v>110</v>
      </c>
      <c r="D28" s="324">
        <v>2093</v>
      </c>
      <c r="E28" s="325" t="s">
        <v>158</v>
      </c>
      <c r="F28" s="325" t="s">
        <v>5</v>
      </c>
      <c r="G28" s="326">
        <v>3</v>
      </c>
      <c r="H28" s="327" t="s">
        <v>721</v>
      </c>
      <c r="I28" s="489">
        <v>1688</v>
      </c>
      <c r="J28" s="328">
        <v>0.8</v>
      </c>
      <c r="K28" s="496">
        <v>812</v>
      </c>
      <c r="L28" s="496">
        <v>175</v>
      </c>
      <c r="M28" s="489">
        <v>5760</v>
      </c>
      <c r="N28" s="329">
        <v>7.04</v>
      </c>
      <c r="O28" s="330" t="s">
        <v>35</v>
      </c>
      <c r="P28" s="330" t="s">
        <v>39</v>
      </c>
      <c r="Q28" s="331"/>
      <c r="R28" s="8"/>
    </row>
    <row r="29" spans="1:17" ht="13.5">
      <c r="A29" s="118"/>
      <c r="B29" s="118"/>
      <c r="C29" s="118"/>
      <c r="D29" s="118"/>
      <c r="E29" s="118"/>
      <c r="F29" s="118"/>
      <c r="G29" s="149"/>
      <c r="H29" s="149"/>
      <c r="I29" s="118"/>
      <c r="J29" s="118"/>
      <c r="K29" s="118"/>
      <c r="L29" s="118"/>
      <c r="M29" s="118"/>
      <c r="N29" s="118"/>
      <c r="O29" s="118"/>
      <c r="P29" s="332"/>
      <c r="Q29" s="118"/>
    </row>
  </sheetData>
  <sheetProtection/>
  <mergeCells count="1">
    <mergeCell ref="A1:J1"/>
  </mergeCells>
  <printOptions/>
  <pageMargins left="0.7874015748031497" right="0.7874015748031497" top="0.984251968503937" bottom="0.6299212598425197" header="0.5118110236220472" footer="0.5118110236220472"/>
  <pageSetup horizontalDpi="300" verticalDpi="300" orientation="portrait" paperSize="9" scale="70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view="pageBreakPreview" zoomScaleSheetLayoutView="100" zoomScalePageLayoutView="0" workbookViewId="0" topLeftCell="A1">
      <selection activeCell="D7" sqref="D7:D27"/>
    </sheetView>
  </sheetViews>
  <sheetFormatPr defaultColWidth="8.88671875" defaultRowHeight="15"/>
  <cols>
    <col min="1" max="1" width="4.10546875" style="83" bestFit="1" customWidth="1"/>
    <col min="2" max="2" width="0" style="83" hidden="1" customWidth="1"/>
    <col min="3" max="3" width="5.21484375" style="83" hidden="1" customWidth="1"/>
    <col min="4" max="4" width="6.6640625" style="83" bestFit="1" customWidth="1"/>
    <col min="5" max="5" width="4.88671875" style="83" bestFit="1" customWidth="1"/>
    <col min="6" max="6" width="9.10546875" style="83" bestFit="1" customWidth="1"/>
    <col min="7" max="7" width="7.99609375" style="83" bestFit="1" customWidth="1"/>
    <col min="8" max="9" width="4.6640625" style="83" bestFit="1" customWidth="1"/>
    <col min="10" max="10" width="5.21484375" style="83" bestFit="1" customWidth="1"/>
    <col min="11" max="11" width="12.21484375" style="83" customWidth="1"/>
    <col min="12" max="12" width="6.5546875" style="83" bestFit="1" customWidth="1"/>
    <col min="13" max="13" width="4.6640625" style="83" bestFit="1" customWidth="1"/>
    <col min="14" max="14" width="3.99609375" style="2" customWidth="1"/>
    <col min="15" max="15" width="0" style="2" hidden="1" customWidth="1"/>
    <col min="16" max="16384" width="8.88671875" style="2" customWidth="1"/>
  </cols>
  <sheetData>
    <row r="1" spans="1:13" s="1" customFormat="1" ht="13.5">
      <c r="A1" s="412" t="s">
        <v>774</v>
      </c>
      <c r="B1" s="412"/>
      <c r="C1" s="412"/>
      <c r="D1" s="412"/>
      <c r="E1" s="412"/>
      <c r="F1" s="412"/>
      <c r="G1" s="412"/>
      <c r="H1" s="412"/>
      <c r="I1" s="17"/>
      <c r="J1" s="85"/>
      <c r="K1" s="17"/>
      <c r="L1" s="17"/>
      <c r="M1" s="17"/>
    </row>
    <row r="2" spans="1:13" s="1" customFormat="1" ht="14.25" thickBot="1">
      <c r="A2" s="14"/>
      <c r="B2" s="14"/>
      <c r="C2" s="14"/>
      <c r="D2" s="14"/>
      <c r="E2" s="14"/>
      <c r="F2" s="14"/>
      <c r="G2" s="14"/>
      <c r="H2" s="17"/>
      <c r="I2" s="17"/>
      <c r="J2" s="85"/>
      <c r="K2" s="17"/>
      <c r="L2" s="17"/>
      <c r="M2" s="17"/>
    </row>
    <row r="3" spans="1:13" s="1" customFormat="1" ht="14.25" customHeight="1">
      <c r="A3" s="14"/>
      <c r="B3" s="14"/>
      <c r="C3" s="21"/>
      <c r="D3" s="408" t="s">
        <v>243</v>
      </c>
      <c r="E3" s="409"/>
      <c r="F3" s="22">
        <v>21.36</v>
      </c>
      <c r="G3" s="420" t="s">
        <v>240</v>
      </c>
      <c r="H3" s="420"/>
      <c r="I3" s="420" t="s">
        <v>65</v>
      </c>
      <c r="J3" s="420"/>
      <c r="K3" s="22" t="s">
        <v>193</v>
      </c>
      <c r="L3" s="420" t="s">
        <v>57</v>
      </c>
      <c r="M3" s="421"/>
    </row>
    <row r="4" spans="1:13" s="1" customFormat="1" ht="13.5" customHeight="1" thickBot="1">
      <c r="A4" s="14"/>
      <c r="B4" s="14"/>
      <c r="C4" s="25"/>
      <c r="D4" s="410" t="s">
        <v>64</v>
      </c>
      <c r="E4" s="411"/>
      <c r="F4" s="26">
        <v>21.84</v>
      </c>
      <c r="G4" s="413" t="s">
        <v>66</v>
      </c>
      <c r="H4" s="413"/>
      <c r="I4" s="415" t="s">
        <v>67</v>
      </c>
      <c r="J4" s="415"/>
      <c r="K4" s="26" t="s">
        <v>194</v>
      </c>
      <c r="L4" s="413" t="s">
        <v>68</v>
      </c>
      <c r="M4" s="416"/>
    </row>
    <row r="5" spans="1:13" s="1" customFormat="1" ht="14.25" thickBot="1">
      <c r="A5" s="17"/>
      <c r="B5" s="17"/>
      <c r="C5" s="27"/>
      <c r="D5" s="17"/>
      <c r="E5" s="17"/>
      <c r="F5" s="17"/>
      <c r="G5" s="17"/>
      <c r="H5" s="17"/>
      <c r="I5" s="17"/>
      <c r="J5" s="85"/>
      <c r="K5" s="17"/>
      <c r="L5" s="17"/>
      <c r="M5" s="17"/>
    </row>
    <row r="6" spans="1:13" s="1" customFormat="1" ht="14.25" thickBot="1">
      <c r="A6" s="28" t="s">
        <v>195</v>
      </c>
      <c r="B6" s="29" t="s">
        <v>9</v>
      </c>
      <c r="C6" s="29" t="s">
        <v>10</v>
      </c>
      <c r="D6" s="29" t="s">
        <v>21</v>
      </c>
      <c r="E6" s="29" t="s">
        <v>29</v>
      </c>
      <c r="F6" s="29" t="s">
        <v>22</v>
      </c>
      <c r="G6" s="29" t="s">
        <v>30</v>
      </c>
      <c r="H6" s="29" t="s">
        <v>23</v>
      </c>
      <c r="I6" s="29" t="s">
        <v>24</v>
      </c>
      <c r="J6" s="86" t="s">
        <v>26</v>
      </c>
      <c r="K6" s="29" t="s">
        <v>31</v>
      </c>
      <c r="L6" s="29" t="s">
        <v>27</v>
      </c>
      <c r="M6" s="31" t="s">
        <v>28</v>
      </c>
    </row>
    <row r="7" spans="1:15" s="1" customFormat="1" ht="13.5">
      <c r="A7" s="32">
        <f aca="true" t="shared" si="0" ref="A7:A26">RANK(O7,$O$7:$O$85,1)</f>
        <v>1</v>
      </c>
      <c r="B7" s="33">
        <v>1</v>
      </c>
      <c r="C7" s="33" t="s">
        <v>14</v>
      </c>
      <c r="D7" s="445">
        <v>2223</v>
      </c>
      <c r="E7" s="87">
        <v>1.6</v>
      </c>
      <c r="F7" s="88" t="s">
        <v>274</v>
      </c>
      <c r="G7" s="35" t="s">
        <v>124</v>
      </c>
      <c r="H7" s="89">
        <v>3</v>
      </c>
      <c r="I7" s="37" t="s">
        <v>33</v>
      </c>
      <c r="J7" s="90">
        <v>10.24</v>
      </c>
      <c r="K7" s="358" t="s">
        <v>320</v>
      </c>
      <c r="L7" s="358" t="s">
        <v>321</v>
      </c>
      <c r="M7" s="38"/>
      <c r="O7" s="1">
        <f aca="true" t="shared" si="1" ref="O7:O26">D7/100</f>
        <v>22.23</v>
      </c>
    </row>
    <row r="8" spans="1:15" s="1" customFormat="1" ht="13.5">
      <c r="A8" s="39">
        <f t="shared" si="0"/>
        <v>2</v>
      </c>
      <c r="B8" s="40">
        <v>1</v>
      </c>
      <c r="C8" s="40" t="s">
        <v>14</v>
      </c>
      <c r="D8" s="447">
        <v>2253</v>
      </c>
      <c r="E8" s="48">
        <v>1.9</v>
      </c>
      <c r="F8" s="49" t="s">
        <v>257</v>
      </c>
      <c r="G8" s="49" t="s">
        <v>258</v>
      </c>
      <c r="H8" s="51">
        <v>3</v>
      </c>
      <c r="I8" s="46" t="s">
        <v>52</v>
      </c>
      <c r="J8" s="48">
        <v>7.19</v>
      </c>
      <c r="K8" s="350" t="s">
        <v>255</v>
      </c>
      <c r="L8" s="350" t="s">
        <v>256</v>
      </c>
      <c r="M8" s="47"/>
      <c r="O8" s="1">
        <f t="shared" si="1"/>
        <v>22.53</v>
      </c>
    </row>
    <row r="9" spans="1:15" s="1" customFormat="1" ht="13.5">
      <c r="A9" s="39">
        <f t="shared" si="0"/>
        <v>3</v>
      </c>
      <c r="B9" s="40">
        <v>1</v>
      </c>
      <c r="C9" s="40" t="s">
        <v>14</v>
      </c>
      <c r="D9" s="446">
        <v>2268</v>
      </c>
      <c r="E9" s="91">
        <v>1.9</v>
      </c>
      <c r="F9" s="43" t="s">
        <v>259</v>
      </c>
      <c r="G9" s="44" t="s">
        <v>260</v>
      </c>
      <c r="H9" s="45">
        <v>3</v>
      </c>
      <c r="I9" s="46" t="s">
        <v>261</v>
      </c>
      <c r="J9" s="42">
        <v>7.13</v>
      </c>
      <c r="K9" s="349" t="s">
        <v>262</v>
      </c>
      <c r="L9" s="349" t="s">
        <v>263</v>
      </c>
      <c r="M9" s="47"/>
      <c r="O9" s="1">
        <f t="shared" si="1"/>
        <v>22.68</v>
      </c>
    </row>
    <row r="10" spans="1:15" s="1" customFormat="1" ht="13.5">
      <c r="A10" s="39">
        <f t="shared" si="0"/>
        <v>4</v>
      </c>
      <c r="B10" s="40">
        <v>1</v>
      </c>
      <c r="C10" s="40" t="s">
        <v>14</v>
      </c>
      <c r="D10" s="447">
        <v>2275</v>
      </c>
      <c r="E10" s="48">
        <v>-1.6</v>
      </c>
      <c r="F10" s="49" t="s">
        <v>322</v>
      </c>
      <c r="G10" s="49" t="s">
        <v>323</v>
      </c>
      <c r="H10" s="51">
        <v>3</v>
      </c>
      <c r="I10" s="46" t="s">
        <v>33</v>
      </c>
      <c r="J10" s="48">
        <v>7.15</v>
      </c>
      <c r="K10" s="350" t="s">
        <v>275</v>
      </c>
      <c r="L10" s="350" t="s">
        <v>269</v>
      </c>
      <c r="M10" s="47"/>
      <c r="O10" s="1">
        <f t="shared" si="1"/>
        <v>22.75</v>
      </c>
    </row>
    <row r="11" spans="1:15" s="1" customFormat="1" ht="13.5">
      <c r="A11" s="53">
        <f t="shared" si="0"/>
        <v>5</v>
      </c>
      <c r="B11" s="54">
        <v>1</v>
      </c>
      <c r="C11" s="54" t="s">
        <v>14</v>
      </c>
      <c r="D11" s="448">
        <v>2276</v>
      </c>
      <c r="E11" s="92">
        <v>1.9</v>
      </c>
      <c r="F11" s="56" t="s">
        <v>128</v>
      </c>
      <c r="G11" s="93" t="s">
        <v>324</v>
      </c>
      <c r="H11" s="57">
        <v>3</v>
      </c>
      <c r="I11" s="58" t="s">
        <v>261</v>
      </c>
      <c r="J11" s="55">
        <v>7.13</v>
      </c>
      <c r="K11" s="351" t="s">
        <v>262</v>
      </c>
      <c r="L11" s="351" t="s">
        <v>263</v>
      </c>
      <c r="M11" s="59"/>
      <c r="O11" s="1">
        <f t="shared" si="1"/>
        <v>22.76</v>
      </c>
    </row>
    <row r="12" spans="1:15" s="1" customFormat="1" ht="13.5">
      <c r="A12" s="60">
        <f t="shared" si="0"/>
        <v>6</v>
      </c>
      <c r="B12" s="61">
        <v>1</v>
      </c>
      <c r="C12" s="61" t="s">
        <v>14</v>
      </c>
      <c r="D12" s="449">
        <v>2286</v>
      </c>
      <c r="E12" s="94">
        <v>0.2</v>
      </c>
      <c r="F12" s="63" t="s">
        <v>307</v>
      </c>
      <c r="G12" s="95" t="s">
        <v>3</v>
      </c>
      <c r="H12" s="64">
        <v>3</v>
      </c>
      <c r="I12" s="65" t="s">
        <v>33</v>
      </c>
      <c r="J12" s="62">
        <v>7.04</v>
      </c>
      <c r="K12" s="352" t="s">
        <v>35</v>
      </c>
      <c r="L12" s="352" t="s">
        <v>39</v>
      </c>
      <c r="M12" s="66"/>
      <c r="O12" s="1">
        <f t="shared" si="1"/>
        <v>22.86</v>
      </c>
    </row>
    <row r="13" spans="1:15" s="1" customFormat="1" ht="13.5">
      <c r="A13" s="39">
        <f t="shared" si="0"/>
        <v>7</v>
      </c>
      <c r="B13" s="40">
        <v>1</v>
      </c>
      <c r="C13" s="40" t="s">
        <v>14</v>
      </c>
      <c r="D13" s="446">
        <v>2294</v>
      </c>
      <c r="E13" s="96">
        <v>1.7</v>
      </c>
      <c r="F13" s="44" t="s">
        <v>122</v>
      </c>
      <c r="G13" s="44" t="s">
        <v>123</v>
      </c>
      <c r="H13" s="52">
        <v>3</v>
      </c>
      <c r="I13" s="46" t="s">
        <v>33</v>
      </c>
      <c r="J13" s="41" t="s">
        <v>342</v>
      </c>
      <c r="K13" s="250" t="s">
        <v>325</v>
      </c>
      <c r="L13" s="250" t="s">
        <v>326</v>
      </c>
      <c r="M13" s="47"/>
      <c r="O13" s="1">
        <f t="shared" si="1"/>
        <v>22.94</v>
      </c>
    </row>
    <row r="14" spans="1:15" s="1" customFormat="1" ht="13.5">
      <c r="A14" s="39">
        <f t="shared" si="0"/>
        <v>8</v>
      </c>
      <c r="B14" s="40">
        <v>1</v>
      </c>
      <c r="C14" s="40" t="s">
        <v>14</v>
      </c>
      <c r="D14" s="446">
        <v>2298</v>
      </c>
      <c r="E14" s="96">
        <v>1.6</v>
      </c>
      <c r="F14" s="44" t="s">
        <v>308</v>
      </c>
      <c r="G14" s="44" t="s">
        <v>309</v>
      </c>
      <c r="H14" s="52">
        <v>3</v>
      </c>
      <c r="I14" s="46" t="s">
        <v>25</v>
      </c>
      <c r="J14" s="41">
        <v>7.05</v>
      </c>
      <c r="K14" s="250" t="s">
        <v>121</v>
      </c>
      <c r="L14" s="250" t="s">
        <v>327</v>
      </c>
      <c r="M14" s="47"/>
      <c r="O14" s="1">
        <f t="shared" si="1"/>
        <v>22.98</v>
      </c>
    </row>
    <row r="15" spans="1:15" s="1" customFormat="1" ht="13.5">
      <c r="A15" s="39">
        <f t="shared" si="0"/>
        <v>9</v>
      </c>
      <c r="B15" s="40">
        <v>1</v>
      </c>
      <c r="C15" s="40" t="s">
        <v>14</v>
      </c>
      <c r="D15" s="446">
        <v>2308</v>
      </c>
      <c r="E15" s="96">
        <v>1</v>
      </c>
      <c r="F15" s="44" t="s">
        <v>294</v>
      </c>
      <c r="G15" s="44" t="s">
        <v>328</v>
      </c>
      <c r="H15" s="52">
        <v>3</v>
      </c>
      <c r="I15" s="46" t="s">
        <v>261</v>
      </c>
      <c r="J15" s="41">
        <v>6.28</v>
      </c>
      <c r="K15" s="250" t="s">
        <v>329</v>
      </c>
      <c r="L15" s="250" t="s">
        <v>263</v>
      </c>
      <c r="M15" s="47"/>
      <c r="O15" s="1">
        <f t="shared" si="1"/>
        <v>23.08</v>
      </c>
    </row>
    <row r="16" spans="1:15" s="1" customFormat="1" ht="13.5">
      <c r="A16" s="53">
        <f t="shared" si="0"/>
        <v>10</v>
      </c>
      <c r="B16" s="54">
        <v>1</v>
      </c>
      <c r="C16" s="54" t="s">
        <v>14</v>
      </c>
      <c r="D16" s="451">
        <v>2314</v>
      </c>
      <c r="E16" s="70">
        <v>1.8</v>
      </c>
      <c r="F16" s="72" t="s">
        <v>330</v>
      </c>
      <c r="G16" s="72" t="s">
        <v>331</v>
      </c>
      <c r="H16" s="73">
        <v>3</v>
      </c>
      <c r="I16" s="58" t="s">
        <v>33</v>
      </c>
      <c r="J16" s="70">
        <v>6.04</v>
      </c>
      <c r="K16" s="355" t="s">
        <v>332</v>
      </c>
      <c r="L16" s="355" t="s">
        <v>126</v>
      </c>
      <c r="M16" s="59"/>
      <c r="O16" s="1">
        <f t="shared" si="1"/>
        <v>23.14</v>
      </c>
    </row>
    <row r="17" spans="1:15" s="1" customFormat="1" ht="13.5">
      <c r="A17" s="60">
        <f t="shared" si="0"/>
        <v>11</v>
      </c>
      <c r="B17" s="61">
        <v>1</v>
      </c>
      <c r="C17" s="61" t="s">
        <v>14</v>
      </c>
      <c r="D17" s="449">
        <v>2317</v>
      </c>
      <c r="E17" s="94">
        <v>0.6</v>
      </c>
      <c r="F17" s="63" t="s">
        <v>285</v>
      </c>
      <c r="G17" s="63" t="s">
        <v>286</v>
      </c>
      <c r="H17" s="64">
        <v>3</v>
      </c>
      <c r="I17" s="65" t="s">
        <v>33</v>
      </c>
      <c r="J17" s="62">
        <v>6.11</v>
      </c>
      <c r="K17" s="352" t="s">
        <v>287</v>
      </c>
      <c r="L17" s="352" t="s">
        <v>33</v>
      </c>
      <c r="M17" s="66"/>
      <c r="O17" s="1">
        <f t="shared" si="1"/>
        <v>23.17</v>
      </c>
    </row>
    <row r="18" spans="1:15" s="1" customFormat="1" ht="13.5">
      <c r="A18" s="39">
        <f t="shared" si="0"/>
        <v>12</v>
      </c>
      <c r="B18" s="40">
        <v>1</v>
      </c>
      <c r="C18" s="40" t="s">
        <v>14</v>
      </c>
      <c r="D18" s="446">
        <v>2318</v>
      </c>
      <c r="E18" s="96">
        <v>1.9</v>
      </c>
      <c r="F18" s="44" t="s">
        <v>288</v>
      </c>
      <c r="G18" s="75" t="s">
        <v>289</v>
      </c>
      <c r="H18" s="52">
        <v>3</v>
      </c>
      <c r="I18" s="46" t="s">
        <v>52</v>
      </c>
      <c r="J18" s="41">
        <v>9.06</v>
      </c>
      <c r="K18" s="356" t="s">
        <v>301</v>
      </c>
      <c r="L18" s="349" t="s">
        <v>256</v>
      </c>
      <c r="M18" s="47"/>
      <c r="O18" s="1">
        <f t="shared" si="1"/>
        <v>23.18</v>
      </c>
    </row>
    <row r="19" spans="1:15" s="1" customFormat="1" ht="13.5">
      <c r="A19" s="39">
        <f t="shared" si="0"/>
        <v>13</v>
      </c>
      <c r="B19" s="40">
        <v>1</v>
      </c>
      <c r="C19" s="40" t="s">
        <v>14</v>
      </c>
      <c r="D19" s="446">
        <v>2324</v>
      </c>
      <c r="E19" s="96">
        <v>1.6</v>
      </c>
      <c r="F19" s="44" t="s">
        <v>333</v>
      </c>
      <c r="G19" s="44" t="s">
        <v>180</v>
      </c>
      <c r="H19" s="97">
        <v>3</v>
      </c>
      <c r="I19" s="46" t="s">
        <v>25</v>
      </c>
      <c r="J19" s="41">
        <v>7.05</v>
      </c>
      <c r="K19" s="250" t="s">
        <v>121</v>
      </c>
      <c r="L19" s="349" t="s">
        <v>327</v>
      </c>
      <c r="M19" s="47"/>
      <c r="O19" s="1">
        <f t="shared" si="1"/>
        <v>23.24</v>
      </c>
    </row>
    <row r="20" spans="1:15" s="1" customFormat="1" ht="13.5">
      <c r="A20" s="98">
        <f t="shared" si="0"/>
        <v>14</v>
      </c>
      <c r="B20" s="99">
        <v>1</v>
      </c>
      <c r="C20" s="99" t="s">
        <v>14</v>
      </c>
      <c r="D20" s="453">
        <v>2327</v>
      </c>
      <c r="E20" s="100">
        <v>0.2</v>
      </c>
      <c r="F20" s="101" t="s">
        <v>334</v>
      </c>
      <c r="G20" s="101" t="s">
        <v>335</v>
      </c>
      <c r="H20" s="102">
        <v>3</v>
      </c>
      <c r="I20" s="103" t="s">
        <v>33</v>
      </c>
      <c r="J20" s="100">
        <v>7.04</v>
      </c>
      <c r="K20" s="359" t="s">
        <v>35</v>
      </c>
      <c r="L20" s="359" t="s">
        <v>39</v>
      </c>
      <c r="M20" s="104"/>
      <c r="O20" s="1">
        <f t="shared" si="1"/>
        <v>23.27</v>
      </c>
    </row>
    <row r="21" spans="1:15" s="1" customFormat="1" ht="13.5">
      <c r="A21" s="105">
        <f t="shared" si="0"/>
        <v>14</v>
      </c>
      <c r="B21" s="106">
        <v>1</v>
      </c>
      <c r="C21" s="106" t="s">
        <v>14</v>
      </c>
      <c r="D21" s="454">
        <v>2327</v>
      </c>
      <c r="E21" s="108">
        <v>1.8</v>
      </c>
      <c r="F21" s="109" t="s">
        <v>299</v>
      </c>
      <c r="G21" s="109" t="s">
        <v>300</v>
      </c>
      <c r="H21" s="110">
        <v>3</v>
      </c>
      <c r="I21" s="111" t="s">
        <v>52</v>
      </c>
      <c r="J21" s="107">
        <v>7.19</v>
      </c>
      <c r="K21" s="360" t="s">
        <v>255</v>
      </c>
      <c r="L21" s="360" t="s">
        <v>256</v>
      </c>
      <c r="M21" s="112"/>
      <c r="O21" s="1">
        <f t="shared" si="1"/>
        <v>23.27</v>
      </c>
    </row>
    <row r="22" spans="1:15" s="1" customFormat="1" ht="13.5">
      <c r="A22" s="60">
        <f t="shared" si="0"/>
        <v>16</v>
      </c>
      <c r="B22" s="61">
        <v>1</v>
      </c>
      <c r="C22" s="61" t="s">
        <v>14</v>
      </c>
      <c r="D22" s="450">
        <v>2330</v>
      </c>
      <c r="E22" s="68">
        <v>0.6</v>
      </c>
      <c r="F22" s="113" t="s">
        <v>264</v>
      </c>
      <c r="G22" s="113" t="s">
        <v>265</v>
      </c>
      <c r="H22" s="69">
        <v>3</v>
      </c>
      <c r="I22" s="65" t="s">
        <v>52</v>
      </c>
      <c r="J22" s="68">
        <v>9.06</v>
      </c>
      <c r="K22" s="361" t="s">
        <v>301</v>
      </c>
      <c r="L22" s="361" t="s">
        <v>256</v>
      </c>
      <c r="M22" s="66"/>
      <c r="O22" s="1">
        <f t="shared" si="1"/>
        <v>23.3</v>
      </c>
    </row>
    <row r="23" spans="1:15" s="1" customFormat="1" ht="13.5">
      <c r="A23" s="39">
        <f t="shared" si="0"/>
        <v>17</v>
      </c>
      <c r="B23" s="40">
        <v>1</v>
      </c>
      <c r="C23" s="40" t="s">
        <v>14</v>
      </c>
      <c r="D23" s="447">
        <v>2331</v>
      </c>
      <c r="E23" s="48">
        <v>1.3</v>
      </c>
      <c r="F23" s="49" t="s">
        <v>336</v>
      </c>
      <c r="G23" s="49" t="s">
        <v>337</v>
      </c>
      <c r="H23" s="51">
        <v>3</v>
      </c>
      <c r="I23" s="46" t="s">
        <v>261</v>
      </c>
      <c r="J23" s="48">
        <v>6.28</v>
      </c>
      <c r="K23" s="350" t="s">
        <v>329</v>
      </c>
      <c r="L23" s="350" t="s">
        <v>263</v>
      </c>
      <c r="M23" s="47"/>
      <c r="O23" s="1">
        <f t="shared" si="1"/>
        <v>23.31</v>
      </c>
    </row>
    <row r="24" spans="1:15" s="1" customFormat="1" ht="13.5">
      <c r="A24" s="39">
        <f t="shared" si="0"/>
        <v>18</v>
      </c>
      <c r="B24" s="40">
        <v>1</v>
      </c>
      <c r="C24" s="40" t="s">
        <v>14</v>
      </c>
      <c r="D24" s="447">
        <v>2332</v>
      </c>
      <c r="E24" s="114">
        <v>2</v>
      </c>
      <c r="F24" s="40" t="s">
        <v>338</v>
      </c>
      <c r="G24" s="40" t="s">
        <v>178</v>
      </c>
      <c r="H24" s="51">
        <v>3</v>
      </c>
      <c r="I24" s="51" t="s">
        <v>33</v>
      </c>
      <c r="J24" s="48">
        <v>6.11</v>
      </c>
      <c r="K24" s="354" t="s">
        <v>339</v>
      </c>
      <c r="L24" s="354" t="s">
        <v>326</v>
      </c>
      <c r="M24" s="47"/>
      <c r="O24" s="1">
        <f t="shared" si="1"/>
        <v>23.32</v>
      </c>
    </row>
    <row r="25" spans="1:15" s="1" customFormat="1" ht="13.5">
      <c r="A25" s="98">
        <f t="shared" si="0"/>
        <v>19</v>
      </c>
      <c r="B25" s="99">
        <v>1</v>
      </c>
      <c r="C25" s="99" t="s">
        <v>14</v>
      </c>
      <c r="D25" s="455">
        <v>2334</v>
      </c>
      <c r="E25" s="116">
        <v>0</v>
      </c>
      <c r="F25" s="74" t="s">
        <v>340</v>
      </c>
      <c r="G25" s="74" t="s">
        <v>341</v>
      </c>
      <c r="H25" s="117">
        <v>3</v>
      </c>
      <c r="I25" s="103" t="s">
        <v>52</v>
      </c>
      <c r="J25" s="115">
        <v>7.02</v>
      </c>
      <c r="K25" s="362" t="s">
        <v>255</v>
      </c>
      <c r="L25" s="362" t="s">
        <v>256</v>
      </c>
      <c r="M25" s="104"/>
      <c r="O25" s="1">
        <f t="shared" si="1"/>
        <v>23.34</v>
      </c>
    </row>
    <row r="26" spans="1:15" s="1" customFormat="1" ht="14.25" thickBot="1">
      <c r="A26" s="393">
        <f t="shared" si="0"/>
        <v>20</v>
      </c>
      <c r="B26" s="394">
        <v>1</v>
      </c>
      <c r="C26" s="394" t="s">
        <v>14</v>
      </c>
      <c r="D26" s="456">
        <v>2336</v>
      </c>
      <c r="E26" s="395">
        <v>-0.6</v>
      </c>
      <c r="F26" s="394" t="s">
        <v>267</v>
      </c>
      <c r="G26" s="394" t="s">
        <v>268</v>
      </c>
      <c r="H26" s="396">
        <v>3</v>
      </c>
      <c r="I26" s="396" t="s">
        <v>753</v>
      </c>
      <c r="J26" s="397">
        <v>7.26</v>
      </c>
      <c r="K26" s="398" t="s">
        <v>34</v>
      </c>
      <c r="L26" s="398" t="s">
        <v>269</v>
      </c>
      <c r="M26" s="399"/>
      <c r="O26" s="1">
        <f t="shared" si="1"/>
        <v>23.36</v>
      </c>
    </row>
    <row r="27" spans="1:13" ht="15" thickBot="1" thickTop="1">
      <c r="A27" s="390"/>
      <c r="B27" s="391"/>
      <c r="C27" s="391"/>
      <c r="D27" s="457">
        <v>2346</v>
      </c>
      <c r="E27" s="400">
        <v>0.9</v>
      </c>
      <c r="F27" s="400" t="s">
        <v>762</v>
      </c>
      <c r="G27" s="400" t="s">
        <v>763</v>
      </c>
      <c r="H27" s="392">
        <v>3</v>
      </c>
      <c r="I27" s="392" t="s">
        <v>754</v>
      </c>
      <c r="J27" s="401">
        <v>5.17</v>
      </c>
      <c r="K27" s="402" t="s">
        <v>764</v>
      </c>
      <c r="L27" s="402" t="s">
        <v>765</v>
      </c>
      <c r="M27" s="403"/>
    </row>
  </sheetData>
  <sheetProtection/>
  <mergeCells count="9">
    <mergeCell ref="A1:H1"/>
    <mergeCell ref="I3:J3"/>
    <mergeCell ref="L3:M3"/>
    <mergeCell ref="D3:E3"/>
    <mergeCell ref="G3:H3"/>
    <mergeCell ref="D4:E4"/>
    <mergeCell ref="G4:H4"/>
    <mergeCell ref="I4:J4"/>
    <mergeCell ref="L4:M4"/>
  </mergeCells>
  <printOptions/>
  <pageMargins left="0.75" right="0.75" top="1" bottom="1" header="0.512" footer="0.512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8"/>
  <sheetViews>
    <sheetView view="pageBreakPreview" zoomScaleSheetLayoutView="100" zoomScalePageLayoutView="0" workbookViewId="0" topLeftCell="A4">
      <selection activeCell="D18" sqref="D18"/>
    </sheetView>
  </sheetViews>
  <sheetFormatPr defaultColWidth="8.88671875" defaultRowHeight="15"/>
  <cols>
    <col min="1" max="1" width="3.99609375" style="83" bestFit="1" customWidth="1"/>
    <col min="2" max="2" width="0" style="83" hidden="1" customWidth="1"/>
    <col min="3" max="3" width="4.88671875" style="83" hidden="1" customWidth="1"/>
    <col min="4" max="4" width="6.6640625" style="83" customWidth="1"/>
    <col min="5" max="5" width="4.88671875" style="83" hidden="1" customWidth="1"/>
    <col min="6" max="6" width="9.10546875" style="83" bestFit="1" customWidth="1"/>
    <col min="7" max="7" width="7.99609375" style="83" bestFit="1" customWidth="1"/>
    <col min="8" max="9" width="4.6640625" style="84" bestFit="1" customWidth="1"/>
    <col min="10" max="10" width="5.21484375" style="83" bestFit="1" customWidth="1"/>
    <col min="11" max="11" width="12.21484375" style="83" customWidth="1"/>
    <col min="12" max="12" width="6.5546875" style="83" bestFit="1" customWidth="1"/>
    <col min="13" max="13" width="4.6640625" style="83" bestFit="1" customWidth="1"/>
    <col min="14" max="14" width="6.21484375" style="2" customWidth="1"/>
    <col min="15" max="15" width="6.21484375" style="2" hidden="1" customWidth="1"/>
    <col min="16" max="16" width="6.21484375" style="2" customWidth="1"/>
    <col min="17" max="16384" width="8.88671875" style="2" customWidth="1"/>
  </cols>
  <sheetData>
    <row r="1" spans="1:13" s="1" customFormat="1" ht="13.5">
      <c r="A1" s="412" t="s">
        <v>775</v>
      </c>
      <c r="B1" s="412"/>
      <c r="C1" s="412"/>
      <c r="D1" s="412"/>
      <c r="E1" s="412"/>
      <c r="F1" s="412"/>
      <c r="G1" s="412"/>
      <c r="H1" s="412"/>
      <c r="I1" s="412"/>
      <c r="J1" s="85"/>
      <c r="K1" s="17"/>
      <c r="L1" s="17"/>
      <c r="M1" s="17"/>
    </row>
    <row r="2" spans="1:256" s="1" customFormat="1" ht="14.25" thickBot="1">
      <c r="A2" s="17"/>
      <c r="B2" s="17"/>
      <c r="C2" s="27"/>
      <c r="D2" s="17"/>
      <c r="E2" s="17"/>
      <c r="F2" s="17"/>
      <c r="G2" s="17"/>
      <c r="H2" s="15"/>
      <c r="I2" s="15"/>
      <c r="J2" s="85"/>
      <c r="K2" s="17"/>
      <c r="L2" s="17"/>
      <c r="M2" s="17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3" s="1" customFormat="1" ht="14.25" customHeight="1">
      <c r="A3" s="14"/>
      <c r="B3" s="14"/>
      <c r="C3" s="21"/>
      <c r="D3" s="408" t="s">
        <v>243</v>
      </c>
      <c r="E3" s="409"/>
      <c r="F3" s="22">
        <v>48.25</v>
      </c>
      <c r="G3" s="420" t="s">
        <v>69</v>
      </c>
      <c r="H3" s="420"/>
      <c r="I3" s="420" t="s">
        <v>187</v>
      </c>
      <c r="J3" s="420"/>
      <c r="K3" s="22" t="s">
        <v>197</v>
      </c>
      <c r="L3" s="420" t="s">
        <v>73</v>
      </c>
      <c r="M3" s="421"/>
    </row>
    <row r="4" spans="1:13" s="1" customFormat="1" ht="14.25" customHeight="1">
      <c r="A4" s="14"/>
      <c r="B4" s="14"/>
      <c r="C4" s="21"/>
      <c r="D4" s="119"/>
      <c r="E4" s="120"/>
      <c r="F4" s="24" t="s">
        <v>70</v>
      </c>
      <c r="G4" s="414" t="s">
        <v>242</v>
      </c>
      <c r="H4" s="414"/>
      <c r="I4" s="414" t="s">
        <v>71</v>
      </c>
      <c r="J4" s="414"/>
      <c r="K4" s="24" t="s">
        <v>198</v>
      </c>
      <c r="L4" s="414" t="s">
        <v>72</v>
      </c>
      <c r="M4" s="419"/>
    </row>
    <row r="5" spans="1:13" s="1" customFormat="1" ht="13.5" customHeight="1" thickBot="1">
      <c r="A5" s="14"/>
      <c r="B5" s="14"/>
      <c r="C5" s="25"/>
      <c r="D5" s="422" t="s">
        <v>64</v>
      </c>
      <c r="E5" s="423"/>
      <c r="F5" s="26">
        <v>48.37</v>
      </c>
      <c r="G5" s="413" t="s">
        <v>74</v>
      </c>
      <c r="H5" s="413"/>
      <c r="I5" s="415" t="s">
        <v>75</v>
      </c>
      <c r="J5" s="415"/>
      <c r="K5" s="26" t="s">
        <v>199</v>
      </c>
      <c r="L5" s="413" t="s">
        <v>76</v>
      </c>
      <c r="M5" s="416"/>
    </row>
    <row r="6" spans="1:256" s="1" customFormat="1" ht="14.25" thickBot="1">
      <c r="A6" s="17"/>
      <c r="B6" s="17"/>
      <c r="C6" s="27"/>
      <c r="D6" s="17"/>
      <c r="E6" s="17"/>
      <c r="F6" s="17"/>
      <c r="G6" s="17"/>
      <c r="H6" s="17"/>
      <c r="I6" s="17"/>
      <c r="J6" s="85"/>
      <c r="K6" s="17"/>
      <c r="L6" s="17"/>
      <c r="M6" s="17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4.25" thickBot="1">
      <c r="A7" s="28" t="s">
        <v>200</v>
      </c>
      <c r="B7" s="29" t="s">
        <v>9</v>
      </c>
      <c r="C7" s="29" t="s">
        <v>10</v>
      </c>
      <c r="D7" s="29" t="s">
        <v>21</v>
      </c>
      <c r="E7" s="29" t="s">
        <v>29</v>
      </c>
      <c r="F7" s="29" t="s">
        <v>22</v>
      </c>
      <c r="G7" s="29" t="s">
        <v>30</v>
      </c>
      <c r="H7" s="29" t="s">
        <v>23</v>
      </c>
      <c r="I7" s="29" t="s">
        <v>24</v>
      </c>
      <c r="J7" s="86" t="s">
        <v>26</v>
      </c>
      <c r="K7" s="29" t="s">
        <v>31</v>
      </c>
      <c r="L7" s="29" t="s">
        <v>27</v>
      </c>
      <c r="M7" s="31" t="s">
        <v>28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3.5">
      <c r="A8" s="32">
        <f aca="true" t="shared" si="0" ref="A8:A27">RANK(O8,$O$8:$O$86,1)</f>
        <v>1</v>
      </c>
      <c r="B8" s="33">
        <v>1</v>
      </c>
      <c r="C8" s="33" t="s">
        <v>15</v>
      </c>
      <c r="D8" s="445">
        <v>4987</v>
      </c>
      <c r="E8" s="121"/>
      <c r="F8" s="35" t="s">
        <v>128</v>
      </c>
      <c r="G8" s="122" t="s">
        <v>324</v>
      </c>
      <c r="H8" s="123">
        <v>3</v>
      </c>
      <c r="I8" s="37" t="s">
        <v>261</v>
      </c>
      <c r="J8" s="124">
        <v>8.21</v>
      </c>
      <c r="K8" s="363" t="s">
        <v>189</v>
      </c>
      <c r="L8" s="363" t="s">
        <v>344</v>
      </c>
      <c r="M8" s="38"/>
      <c r="O8" s="1">
        <f aca="true" t="shared" si="1" ref="O8:O27">D8/100</f>
        <v>49.87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3.5">
      <c r="A9" s="39">
        <f t="shared" si="0"/>
        <v>2</v>
      </c>
      <c r="B9" s="40">
        <v>1</v>
      </c>
      <c r="C9" s="40" t="s">
        <v>15</v>
      </c>
      <c r="D9" s="446">
        <v>4995</v>
      </c>
      <c r="E9" s="96"/>
      <c r="F9" s="44" t="s">
        <v>136</v>
      </c>
      <c r="G9" s="44" t="s">
        <v>132</v>
      </c>
      <c r="H9" s="52">
        <v>3</v>
      </c>
      <c r="I9" s="46" t="s">
        <v>33</v>
      </c>
      <c r="J9" s="41">
        <v>7.25</v>
      </c>
      <c r="K9" s="250" t="s">
        <v>34</v>
      </c>
      <c r="L9" s="250" t="s">
        <v>269</v>
      </c>
      <c r="M9" s="47"/>
      <c r="O9" s="1">
        <f t="shared" si="1"/>
        <v>49.95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3.5">
      <c r="A10" s="39">
        <f t="shared" si="0"/>
        <v>3</v>
      </c>
      <c r="B10" s="40">
        <v>1</v>
      </c>
      <c r="C10" s="40" t="s">
        <v>15</v>
      </c>
      <c r="D10" s="446">
        <v>5041</v>
      </c>
      <c r="E10" s="96"/>
      <c r="F10" s="44" t="s">
        <v>322</v>
      </c>
      <c r="G10" s="75" t="s">
        <v>323</v>
      </c>
      <c r="H10" s="52">
        <v>3</v>
      </c>
      <c r="I10" s="46" t="s">
        <v>33</v>
      </c>
      <c r="J10" s="41">
        <v>7.15</v>
      </c>
      <c r="K10" s="250" t="s">
        <v>275</v>
      </c>
      <c r="L10" s="250" t="s">
        <v>269</v>
      </c>
      <c r="M10" s="47"/>
      <c r="O10" s="1">
        <f t="shared" si="1"/>
        <v>50.41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3.5">
      <c r="A11" s="39">
        <f t="shared" si="0"/>
        <v>4</v>
      </c>
      <c r="B11" s="40">
        <v>1</v>
      </c>
      <c r="C11" s="40" t="s">
        <v>15</v>
      </c>
      <c r="D11" s="447">
        <v>5067</v>
      </c>
      <c r="E11" s="125"/>
      <c r="F11" s="49" t="s">
        <v>345</v>
      </c>
      <c r="G11" s="49" t="s">
        <v>268</v>
      </c>
      <c r="H11" s="126">
        <v>3</v>
      </c>
      <c r="I11" s="46" t="s">
        <v>33</v>
      </c>
      <c r="J11" s="48">
        <v>7.15</v>
      </c>
      <c r="K11" s="350" t="s">
        <v>275</v>
      </c>
      <c r="L11" s="364" t="s">
        <v>269</v>
      </c>
      <c r="M11" s="47"/>
      <c r="O11" s="1">
        <f t="shared" si="1"/>
        <v>50.67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3.5">
      <c r="A12" s="53">
        <f t="shared" si="0"/>
        <v>5</v>
      </c>
      <c r="B12" s="54">
        <v>1</v>
      </c>
      <c r="C12" s="54" t="s">
        <v>15</v>
      </c>
      <c r="D12" s="448">
        <v>5128</v>
      </c>
      <c r="E12" s="128"/>
      <c r="F12" s="56" t="s">
        <v>133</v>
      </c>
      <c r="G12" s="129" t="s">
        <v>134</v>
      </c>
      <c r="H12" s="130">
        <v>3</v>
      </c>
      <c r="I12" s="58" t="s">
        <v>33</v>
      </c>
      <c r="J12" s="131" t="s">
        <v>371</v>
      </c>
      <c r="K12" s="365" t="s">
        <v>346</v>
      </c>
      <c r="L12" s="365" t="s">
        <v>269</v>
      </c>
      <c r="M12" s="59"/>
      <c r="O12" s="1">
        <f t="shared" si="1"/>
        <v>51.28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3.5">
      <c r="A13" s="60">
        <f t="shared" si="0"/>
        <v>6</v>
      </c>
      <c r="B13" s="61">
        <v>1</v>
      </c>
      <c r="C13" s="61" t="s">
        <v>15</v>
      </c>
      <c r="D13" s="449">
        <v>5143</v>
      </c>
      <c r="E13" s="94"/>
      <c r="F13" s="63" t="s">
        <v>347</v>
      </c>
      <c r="G13" s="132" t="s">
        <v>348</v>
      </c>
      <c r="H13" s="64">
        <v>3</v>
      </c>
      <c r="I13" s="65" t="s">
        <v>33</v>
      </c>
      <c r="J13" s="62">
        <v>7.15</v>
      </c>
      <c r="K13" s="366" t="s">
        <v>275</v>
      </c>
      <c r="L13" s="367" t="s">
        <v>269</v>
      </c>
      <c r="M13" s="66"/>
      <c r="O13" s="1">
        <f t="shared" si="1"/>
        <v>51.43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3.5">
      <c r="A14" s="39">
        <f t="shared" si="0"/>
        <v>7</v>
      </c>
      <c r="B14" s="40">
        <v>1</v>
      </c>
      <c r="C14" s="40" t="s">
        <v>15</v>
      </c>
      <c r="D14" s="447">
        <v>5159</v>
      </c>
      <c r="E14" s="133"/>
      <c r="F14" s="40" t="s">
        <v>349</v>
      </c>
      <c r="G14" s="40" t="s">
        <v>178</v>
      </c>
      <c r="H14" s="51">
        <v>3</v>
      </c>
      <c r="I14" s="46" t="s">
        <v>33</v>
      </c>
      <c r="J14" s="48" t="s">
        <v>371</v>
      </c>
      <c r="K14" s="354" t="s">
        <v>350</v>
      </c>
      <c r="L14" s="354" t="s">
        <v>372</v>
      </c>
      <c r="M14" s="47"/>
      <c r="O14" s="1">
        <f t="shared" si="1"/>
        <v>51.59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3.5">
      <c r="A15" s="39">
        <f t="shared" si="0"/>
        <v>8</v>
      </c>
      <c r="B15" s="40">
        <v>1</v>
      </c>
      <c r="C15" s="40" t="s">
        <v>15</v>
      </c>
      <c r="D15" s="446">
        <v>5163</v>
      </c>
      <c r="E15" s="96"/>
      <c r="F15" s="44" t="s">
        <v>351</v>
      </c>
      <c r="G15" s="44" t="s">
        <v>145</v>
      </c>
      <c r="H15" s="52">
        <v>3</v>
      </c>
      <c r="I15" s="46" t="s">
        <v>33</v>
      </c>
      <c r="J15" s="42" t="s">
        <v>371</v>
      </c>
      <c r="K15" s="349" t="s">
        <v>350</v>
      </c>
      <c r="L15" s="349" t="s">
        <v>372</v>
      </c>
      <c r="M15" s="47"/>
      <c r="O15" s="1">
        <f t="shared" si="1"/>
        <v>51.63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3.5">
      <c r="A16" s="39">
        <f t="shared" si="0"/>
        <v>9</v>
      </c>
      <c r="B16" s="40">
        <v>1</v>
      </c>
      <c r="C16" s="40" t="s">
        <v>15</v>
      </c>
      <c r="D16" s="447">
        <v>5175</v>
      </c>
      <c r="E16" s="125"/>
      <c r="F16" s="49" t="s">
        <v>352</v>
      </c>
      <c r="G16" s="49" t="s">
        <v>353</v>
      </c>
      <c r="H16" s="126">
        <v>3</v>
      </c>
      <c r="I16" s="46" t="s">
        <v>52</v>
      </c>
      <c r="J16" s="48">
        <v>10.25</v>
      </c>
      <c r="K16" s="350" t="s">
        <v>354</v>
      </c>
      <c r="L16" s="250" t="s">
        <v>355</v>
      </c>
      <c r="M16" s="47"/>
      <c r="O16" s="1">
        <f t="shared" si="1"/>
        <v>51.75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3.5">
      <c r="A17" s="53">
        <f t="shared" si="0"/>
        <v>10</v>
      </c>
      <c r="B17" s="54">
        <v>1</v>
      </c>
      <c r="C17" s="54" t="s">
        <v>15</v>
      </c>
      <c r="D17" s="448">
        <v>5203</v>
      </c>
      <c r="E17" s="128"/>
      <c r="F17" s="56" t="s">
        <v>274</v>
      </c>
      <c r="G17" s="129" t="s">
        <v>124</v>
      </c>
      <c r="H17" s="130">
        <v>3</v>
      </c>
      <c r="I17" s="58" t="s">
        <v>33</v>
      </c>
      <c r="J17" s="131">
        <v>7.25</v>
      </c>
      <c r="K17" s="365" t="s">
        <v>34</v>
      </c>
      <c r="L17" s="365" t="s">
        <v>269</v>
      </c>
      <c r="M17" s="59"/>
      <c r="O17" s="1">
        <f t="shared" si="1"/>
        <v>52.03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3.5">
      <c r="A18" s="60">
        <f t="shared" si="0"/>
        <v>11</v>
      </c>
      <c r="B18" s="61">
        <v>1</v>
      </c>
      <c r="C18" s="61" t="s">
        <v>15</v>
      </c>
      <c r="D18" s="450">
        <v>5219</v>
      </c>
      <c r="E18" s="134"/>
      <c r="F18" s="135" t="s">
        <v>356</v>
      </c>
      <c r="G18" s="135" t="s">
        <v>45</v>
      </c>
      <c r="H18" s="136">
        <v>3</v>
      </c>
      <c r="I18" s="65" t="s">
        <v>25</v>
      </c>
      <c r="J18" s="68">
        <v>8.05</v>
      </c>
      <c r="K18" s="361" t="s">
        <v>357</v>
      </c>
      <c r="L18" s="352" t="s">
        <v>493</v>
      </c>
      <c r="M18" s="66"/>
      <c r="O18" s="1">
        <f t="shared" si="1"/>
        <v>52.19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3.5">
      <c r="A19" s="39">
        <f t="shared" si="0"/>
        <v>12</v>
      </c>
      <c r="B19" s="40">
        <v>1</v>
      </c>
      <c r="C19" s="40" t="s">
        <v>15</v>
      </c>
      <c r="D19" s="447">
        <v>5259</v>
      </c>
      <c r="E19" s="125"/>
      <c r="F19" s="49" t="s">
        <v>259</v>
      </c>
      <c r="G19" s="49" t="s">
        <v>260</v>
      </c>
      <c r="H19" s="126">
        <v>3</v>
      </c>
      <c r="I19" s="46" t="s">
        <v>261</v>
      </c>
      <c r="J19" s="48">
        <v>7.26</v>
      </c>
      <c r="K19" s="350" t="s">
        <v>283</v>
      </c>
      <c r="L19" s="349" t="s">
        <v>284</v>
      </c>
      <c r="M19" s="47"/>
      <c r="O19" s="1">
        <f t="shared" si="1"/>
        <v>52.59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3.5">
      <c r="A20" s="98">
        <f t="shared" si="0"/>
        <v>13</v>
      </c>
      <c r="B20" s="99">
        <v>1</v>
      </c>
      <c r="C20" s="99" t="s">
        <v>15</v>
      </c>
      <c r="D20" s="455">
        <v>5278</v>
      </c>
      <c r="E20" s="116"/>
      <c r="F20" s="74" t="s">
        <v>358</v>
      </c>
      <c r="G20" s="137" t="s">
        <v>359</v>
      </c>
      <c r="H20" s="117">
        <v>3</v>
      </c>
      <c r="I20" s="103" t="s">
        <v>33</v>
      </c>
      <c r="J20" s="138">
        <v>7.15</v>
      </c>
      <c r="K20" s="368" t="s">
        <v>275</v>
      </c>
      <c r="L20" s="368" t="s">
        <v>269</v>
      </c>
      <c r="M20" s="104"/>
      <c r="O20" s="1">
        <f t="shared" si="1"/>
        <v>52.78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3.5">
      <c r="A21" s="60">
        <f t="shared" si="0"/>
        <v>14</v>
      </c>
      <c r="B21" s="61">
        <v>1</v>
      </c>
      <c r="C21" s="61" t="s">
        <v>15</v>
      </c>
      <c r="D21" s="449">
        <v>5284</v>
      </c>
      <c r="E21" s="94"/>
      <c r="F21" s="63" t="s">
        <v>360</v>
      </c>
      <c r="G21" s="63" t="s">
        <v>160</v>
      </c>
      <c r="H21" s="64">
        <v>3</v>
      </c>
      <c r="I21" s="65" t="s">
        <v>33</v>
      </c>
      <c r="J21" s="140">
        <v>7.15</v>
      </c>
      <c r="K21" s="367" t="s">
        <v>275</v>
      </c>
      <c r="L21" s="367" t="s">
        <v>269</v>
      </c>
      <c r="M21" s="66"/>
      <c r="O21" s="1">
        <f t="shared" si="1"/>
        <v>52.84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3.5">
      <c r="A22" s="76">
        <f t="shared" si="0"/>
        <v>15</v>
      </c>
      <c r="B22" s="77">
        <v>1</v>
      </c>
      <c r="C22" s="77" t="s">
        <v>15</v>
      </c>
      <c r="D22" s="458">
        <v>5300</v>
      </c>
      <c r="E22" s="141"/>
      <c r="F22" s="79" t="s">
        <v>170</v>
      </c>
      <c r="G22" s="79" t="s">
        <v>171</v>
      </c>
      <c r="H22" s="80">
        <v>3</v>
      </c>
      <c r="I22" s="81" t="s">
        <v>33</v>
      </c>
      <c r="J22" s="78">
        <v>10.04</v>
      </c>
      <c r="K22" s="369" t="s">
        <v>361</v>
      </c>
      <c r="L22" s="369" t="s">
        <v>326</v>
      </c>
      <c r="M22" s="82"/>
      <c r="O22" s="1">
        <f t="shared" si="1"/>
        <v>53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3.5">
      <c r="A23" s="60">
        <f t="shared" si="0"/>
        <v>16</v>
      </c>
      <c r="B23" s="61">
        <v>1</v>
      </c>
      <c r="C23" s="61" t="s">
        <v>15</v>
      </c>
      <c r="D23" s="450">
        <v>5302</v>
      </c>
      <c r="E23" s="142"/>
      <c r="F23" s="61" t="s">
        <v>362</v>
      </c>
      <c r="G23" s="61" t="s">
        <v>277</v>
      </c>
      <c r="H23" s="69">
        <v>3</v>
      </c>
      <c r="I23" s="69" t="s">
        <v>33</v>
      </c>
      <c r="J23" s="68">
        <v>7.25</v>
      </c>
      <c r="K23" s="353" t="s">
        <v>34</v>
      </c>
      <c r="L23" s="353" t="s">
        <v>372</v>
      </c>
      <c r="M23" s="66"/>
      <c r="O23" s="1">
        <f t="shared" si="1"/>
        <v>53.02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3.5">
      <c r="A24" s="39">
        <f t="shared" si="0"/>
        <v>17</v>
      </c>
      <c r="B24" s="40">
        <v>1</v>
      </c>
      <c r="C24" s="40" t="s">
        <v>15</v>
      </c>
      <c r="D24" s="446">
        <v>5304</v>
      </c>
      <c r="E24" s="96"/>
      <c r="F24" s="44" t="s">
        <v>363</v>
      </c>
      <c r="G24" s="75" t="s">
        <v>364</v>
      </c>
      <c r="H24" s="52">
        <v>3</v>
      </c>
      <c r="I24" s="46" t="s">
        <v>261</v>
      </c>
      <c r="J24" s="41">
        <v>5.29</v>
      </c>
      <c r="K24" s="250" t="s">
        <v>365</v>
      </c>
      <c r="L24" s="250" t="s">
        <v>366</v>
      </c>
      <c r="M24" s="47"/>
      <c r="O24" s="1">
        <f t="shared" si="1"/>
        <v>53.04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3.5">
      <c r="A25" s="98">
        <f t="shared" si="0"/>
        <v>18</v>
      </c>
      <c r="B25" s="99">
        <v>1</v>
      </c>
      <c r="C25" s="99" t="s">
        <v>15</v>
      </c>
      <c r="D25" s="455">
        <v>5306</v>
      </c>
      <c r="E25" s="116"/>
      <c r="F25" s="74" t="s">
        <v>367</v>
      </c>
      <c r="G25" s="74" t="s">
        <v>368</v>
      </c>
      <c r="H25" s="117">
        <v>2</v>
      </c>
      <c r="I25" s="103" t="s">
        <v>33</v>
      </c>
      <c r="J25" s="115">
        <v>7.15</v>
      </c>
      <c r="K25" s="362" t="s">
        <v>275</v>
      </c>
      <c r="L25" s="362" t="s">
        <v>372</v>
      </c>
      <c r="M25" s="104"/>
      <c r="O25" s="1">
        <f t="shared" si="1"/>
        <v>53.06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3.5">
      <c r="A26" s="60">
        <f t="shared" si="0"/>
        <v>18</v>
      </c>
      <c r="B26" s="61">
        <v>1</v>
      </c>
      <c r="C26" s="61" t="s">
        <v>15</v>
      </c>
      <c r="D26" s="450">
        <v>5306</v>
      </c>
      <c r="E26" s="142"/>
      <c r="F26" s="61" t="s">
        <v>135</v>
      </c>
      <c r="G26" s="61" t="s">
        <v>369</v>
      </c>
      <c r="H26" s="69">
        <v>3</v>
      </c>
      <c r="I26" s="69" t="s">
        <v>261</v>
      </c>
      <c r="J26" s="68">
        <v>8.05</v>
      </c>
      <c r="K26" s="353" t="s">
        <v>53</v>
      </c>
      <c r="L26" s="353" t="s">
        <v>263</v>
      </c>
      <c r="M26" s="66"/>
      <c r="O26" s="1">
        <f t="shared" si="1"/>
        <v>53.06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4.25" thickBot="1">
      <c r="A27" s="393">
        <f t="shared" si="0"/>
        <v>20</v>
      </c>
      <c r="B27" s="394">
        <v>1</v>
      </c>
      <c r="C27" s="394" t="s">
        <v>15</v>
      </c>
      <c r="D27" s="456">
        <v>5310</v>
      </c>
      <c r="E27" s="395"/>
      <c r="F27" s="394" t="s">
        <v>370</v>
      </c>
      <c r="G27" s="394" t="s">
        <v>180</v>
      </c>
      <c r="H27" s="396">
        <v>3</v>
      </c>
      <c r="I27" s="396" t="s">
        <v>755</v>
      </c>
      <c r="J27" s="397">
        <v>7.15</v>
      </c>
      <c r="K27" s="398" t="s">
        <v>275</v>
      </c>
      <c r="L27" s="398" t="s">
        <v>269</v>
      </c>
      <c r="M27" s="399"/>
      <c r="O27" s="1">
        <f t="shared" si="1"/>
        <v>53.1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13" ht="15" thickBot="1" thickTop="1">
      <c r="A28" s="390"/>
      <c r="B28" s="391"/>
      <c r="C28" s="391"/>
      <c r="D28" s="457">
        <v>5353</v>
      </c>
      <c r="E28" s="400"/>
      <c r="F28" s="400" t="s">
        <v>756</v>
      </c>
      <c r="G28" s="400" t="s">
        <v>757</v>
      </c>
      <c r="H28" s="392">
        <v>3</v>
      </c>
      <c r="I28" s="392" t="s">
        <v>754</v>
      </c>
      <c r="J28" s="401">
        <v>10.25</v>
      </c>
      <c r="K28" s="402" t="s">
        <v>758</v>
      </c>
      <c r="L28" s="402" t="s">
        <v>759</v>
      </c>
      <c r="M28" s="403"/>
    </row>
  </sheetData>
  <sheetProtection/>
  <mergeCells count="12">
    <mergeCell ref="G4:H4"/>
    <mergeCell ref="I4:J4"/>
    <mergeCell ref="L4:M4"/>
    <mergeCell ref="A1:I1"/>
    <mergeCell ref="L3:M3"/>
    <mergeCell ref="D3:E3"/>
    <mergeCell ref="G3:H3"/>
    <mergeCell ref="I3:J3"/>
    <mergeCell ref="D5:E5"/>
    <mergeCell ref="G5:H5"/>
    <mergeCell ref="I5:J5"/>
    <mergeCell ref="L5:M5"/>
  </mergeCells>
  <printOptions/>
  <pageMargins left="0.75" right="0.75" top="1" bottom="1" header="0.512" footer="0.512"/>
  <pageSetup horizontalDpi="300" verticalDpi="300" orientation="portrait" paperSize="9" scale="94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7"/>
  <sheetViews>
    <sheetView view="pageBreakPreview" zoomScaleSheetLayoutView="100" zoomScalePageLayoutView="0" workbookViewId="0" topLeftCell="A1">
      <selection activeCell="D7" sqref="D7:D26"/>
    </sheetView>
  </sheetViews>
  <sheetFormatPr defaultColWidth="8.88671875" defaultRowHeight="15"/>
  <cols>
    <col min="1" max="1" width="4.10546875" style="83" bestFit="1" customWidth="1"/>
    <col min="2" max="2" width="4.6640625" style="83" hidden="1" customWidth="1"/>
    <col min="3" max="3" width="5.21484375" style="83" hidden="1" customWidth="1"/>
    <col min="4" max="4" width="9.3359375" style="83" bestFit="1" customWidth="1"/>
    <col min="5" max="5" width="4.6640625" style="83" hidden="1" customWidth="1"/>
    <col min="6" max="6" width="9.6640625" style="83" bestFit="1" customWidth="1"/>
    <col min="7" max="7" width="7.99609375" style="83" bestFit="1" customWidth="1"/>
    <col min="8" max="9" width="4.6640625" style="84" bestFit="1" customWidth="1"/>
    <col min="10" max="10" width="5.21484375" style="83" bestFit="1" customWidth="1"/>
    <col min="11" max="11" width="12.21484375" style="83" customWidth="1"/>
    <col min="12" max="12" width="6.5546875" style="83" bestFit="1" customWidth="1"/>
    <col min="13" max="13" width="4.6640625" style="83" bestFit="1" customWidth="1"/>
    <col min="14" max="14" width="2.21484375" style="2" customWidth="1"/>
    <col min="15" max="15" width="0" style="2" hidden="1" customWidth="1"/>
    <col min="16" max="16384" width="8.88671875" style="2" customWidth="1"/>
  </cols>
  <sheetData>
    <row r="1" spans="1:13" s="1" customFormat="1" ht="13.5">
      <c r="A1" s="412" t="s">
        <v>776</v>
      </c>
      <c r="B1" s="412"/>
      <c r="C1" s="412"/>
      <c r="D1" s="412"/>
      <c r="E1" s="412"/>
      <c r="F1" s="412"/>
      <c r="G1" s="412"/>
      <c r="H1" s="412"/>
      <c r="I1" s="412"/>
      <c r="J1" s="85"/>
      <c r="K1" s="17"/>
      <c r="L1" s="17"/>
      <c r="M1" s="17"/>
    </row>
    <row r="2" spans="1:256" s="1" customFormat="1" ht="14.25" thickBot="1">
      <c r="A2" s="17"/>
      <c r="B2" s="17"/>
      <c r="C2" s="27"/>
      <c r="D2" s="17"/>
      <c r="E2" s="17"/>
      <c r="F2" s="17"/>
      <c r="G2" s="17"/>
      <c r="H2" s="15"/>
      <c r="I2" s="15"/>
      <c r="J2" s="85"/>
      <c r="K2" s="17"/>
      <c r="L2" s="17"/>
      <c r="M2" s="17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3" s="1" customFormat="1" ht="14.25" customHeight="1">
      <c r="A3" s="14"/>
      <c r="B3" s="14"/>
      <c r="C3" s="21"/>
      <c r="D3" s="408" t="s">
        <v>243</v>
      </c>
      <c r="E3" s="409"/>
      <c r="F3" s="22" t="s">
        <v>201</v>
      </c>
      <c r="G3" s="420" t="s">
        <v>77</v>
      </c>
      <c r="H3" s="420"/>
      <c r="I3" s="420" t="s">
        <v>78</v>
      </c>
      <c r="J3" s="420"/>
      <c r="K3" s="22" t="s">
        <v>202</v>
      </c>
      <c r="L3" s="420" t="s">
        <v>57</v>
      </c>
      <c r="M3" s="421"/>
    </row>
    <row r="4" spans="1:13" s="1" customFormat="1" ht="13.5" customHeight="1" thickBot="1">
      <c r="A4" s="14"/>
      <c r="B4" s="14"/>
      <c r="C4" s="25"/>
      <c r="D4" s="410" t="s">
        <v>64</v>
      </c>
      <c r="E4" s="411"/>
      <c r="F4" s="150" t="s">
        <v>203</v>
      </c>
      <c r="G4" s="415" t="s">
        <v>77</v>
      </c>
      <c r="H4" s="415"/>
      <c r="I4" s="415" t="s">
        <v>78</v>
      </c>
      <c r="J4" s="415"/>
      <c r="K4" s="150" t="s">
        <v>202</v>
      </c>
      <c r="L4" s="415" t="s">
        <v>57</v>
      </c>
      <c r="M4" s="424"/>
    </row>
    <row r="5" spans="1:256" s="1" customFormat="1" ht="14.25" thickBot="1">
      <c r="A5" s="17"/>
      <c r="B5" s="17"/>
      <c r="C5" s="27"/>
      <c r="D5" s="17"/>
      <c r="E5" s="17"/>
      <c r="F5" s="17"/>
      <c r="G5" s="17"/>
      <c r="H5" s="17"/>
      <c r="I5" s="17"/>
      <c r="J5" s="85"/>
      <c r="K5" s="17"/>
      <c r="L5" s="17"/>
      <c r="M5" s="17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4.25" thickBot="1">
      <c r="A6" s="28" t="s">
        <v>8</v>
      </c>
      <c r="B6" s="29" t="s">
        <v>9</v>
      </c>
      <c r="C6" s="29" t="s">
        <v>10</v>
      </c>
      <c r="D6" s="29" t="s">
        <v>21</v>
      </c>
      <c r="E6" s="29" t="s">
        <v>29</v>
      </c>
      <c r="F6" s="29" t="s">
        <v>22</v>
      </c>
      <c r="G6" s="29" t="s">
        <v>30</v>
      </c>
      <c r="H6" s="29" t="s">
        <v>23</v>
      </c>
      <c r="I6" s="29" t="s">
        <v>24</v>
      </c>
      <c r="J6" s="86" t="s">
        <v>26</v>
      </c>
      <c r="K6" s="29" t="s">
        <v>31</v>
      </c>
      <c r="L6" s="29" t="s">
        <v>27</v>
      </c>
      <c r="M6" s="31" t="s">
        <v>28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3.5">
      <c r="A7" s="32">
        <f aca="true" t="shared" si="0" ref="A7:A26">RANK(O7,$O$7:$O$83,1)</f>
        <v>1</v>
      </c>
      <c r="B7" s="33">
        <v>1</v>
      </c>
      <c r="C7" s="33" t="s">
        <v>12</v>
      </c>
      <c r="D7" s="459">
        <v>15606</v>
      </c>
      <c r="E7" s="151"/>
      <c r="F7" s="35" t="s">
        <v>136</v>
      </c>
      <c r="G7" s="35" t="s">
        <v>132</v>
      </c>
      <c r="H7" s="36">
        <v>3</v>
      </c>
      <c r="I7" s="37" t="s">
        <v>33</v>
      </c>
      <c r="J7" s="34" t="s">
        <v>406</v>
      </c>
      <c r="K7" s="35" t="s">
        <v>375</v>
      </c>
      <c r="L7" s="35" t="s">
        <v>269</v>
      </c>
      <c r="M7" s="38"/>
      <c r="O7" s="1">
        <f aca="true" t="shared" si="1" ref="O7:O26">(D7)/10000</f>
        <v>1.5606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3.5">
      <c r="A8" s="39">
        <f t="shared" si="0"/>
        <v>2</v>
      </c>
      <c r="B8" s="40">
        <v>1</v>
      </c>
      <c r="C8" s="40" t="s">
        <v>12</v>
      </c>
      <c r="D8" s="460">
        <v>15709</v>
      </c>
      <c r="E8" s="152"/>
      <c r="F8" s="50" t="s">
        <v>140</v>
      </c>
      <c r="G8" s="50" t="s">
        <v>145</v>
      </c>
      <c r="H8" s="126">
        <v>3</v>
      </c>
      <c r="I8" s="46" t="s">
        <v>33</v>
      </c>
      <c r="J8" s="41">
        <v>10.26</v>
      </c>
      <c r="K8" s="44" t="s">
        <v>376</v>
      </c>
      <c r="L8" s="44" t="s">
        <v>377</v>
      </c>
      <c r="M8" s="47"/>
      <c r="O8" s="1">
        <f t="shared" si="1"/>
        <v>1.5709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3.5">
      <c r="A9" s="39">
        <f t="shared" si="0"/>
        <v>3</v>
      </c>
      <c r="B9" s="40">
        <v>1</v>
      </c>
      <c r="C9" s="40" t="s">
        <v>12</v>
      </c>
      <c r="D9" s="460">
        <v>15865</v>
      </c>
      <c r="E9" s="152"/>
      <c r="F9" s="50" t="s">
        <v>349</v>
      </c>
      <c r="G9" s="50" t="s">
        <v>178</v>
      </c>
      <c r="H9" s="126">
        <v>3</v>
      </c>
      <c r="I9" s="46" t="s">
        <v>33</v>
      </c>
      <c r="J9" s="42">
        <v>7.15</v>
      </c>
      <c r="K9" s="43" t="s">
        <v>275</v>
      </c>
      <c r="L9" s="44" t="s">
        <v>269</v>
      </c>
      <c r="M9" s="47"/>
      <c r="O9" s="1">
        <f t="shared" si="1"/>
        <v>1.5865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3.5">
      <c r="A10" s="39">
        <f t="shared" si="0"/>
        <v>4</v>
      </c>
      <c r="B10" s="40">
        <v>1</v>
      </c>
      <c r="C10" s="40" t="s">
        <v>12</v>
      </c>
      <c r="D10" s="461">
        <v>15881</v>
      </c>
      <c r="E10" s="96"/>
      <c r="F10" s="44" t="s">
        <v>143</v>
      </c>
      <c r="G10" s="44" t="s">
        <v>44</v>
      </c>
      <c r="H10" s="52">
        <v>3</v>
      </c>
      <c r="I10" s="46" t="s">
        <v>261</v>
      </c>
      <c r="J10" s="41">
        <v>8.19</v>
      </c>
      <c r="K10" s="44" t="s">
        <v>189</v>
      </c>
      <c r="L10" s="44" t="s">
        <v>344</v>
      </c>
      <c r="M10" s="47"/>
      <c r="O10" s="1">
        <f t="shared" si="1"/>
        <v>1.5881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3.5">
      <c r="A11" s="53">
        <f t="shared" si="0"/>
        <v>5</v>
      </c>
      <c r="B11" s="54">
        <v>1</v>
      </c>
      <c r="C11" s="54" t="s">
        <v>12</v>
      </c>
      <c r="D11" s="462">
        <v>15901</v>
      </c>
      <c r="E11" s="92"/>
      <c r="F11" s="56" t="s">
        <v>378</v>
      </c>
      <c r="G11" s="56" t="s">
        <v>379</v>
      </c>
      <c r="H11" s="57">
        <v>3</v>
      </c>
      <c r="I11" s="58" t="s">
        <v>52</v>
      </c>
      <c r="J11" s="55">
        <v>10.26</v>
      </c>
      <c r="K11" s="56" t="s">
        <v>354</v>
      </c>
      <c r="L11" s="56" t="s">
        <v>355</v>
      </c>
      <c r="M11" s="59"/>
      <c r="O11" s="1">
        <f t="shared" si="1"/>
        <v>1.5901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3.5">
      <c r="A12" s="60">
        <f t="shared" si="0"/>
        <v>6</v>
      </c>
      <c r="B12" s="61">
        <v>1</v>
      </c>
      <c r="C12" s="61" t="s">
        <v>12</v>
      </c>
      <c r="D12" s="463">
        <v>20062</v>
      </c>
      <c r="E12" s="154"/>
      <c r="F12" s="95" t="s">
        <v>380</v>
      </c>
      <c r="G12" s="63" t="s">
        <v>149</v>
      </c>
      <c r="H12" s="155">
        <v>3</v>
      </c>
      <c r="I12" s="65" t="s">
        <v>33</v>
      </c>
      <c r="J12" s="140">
        <v>7.26</v>
      </c>
      <c r="K12" s="95" t="s">
        <v>34</v>
      </c>
      <c r="L12" s="63" t="s">
        <v>269</v>
      </c>
      <c r="M12" s="66"/>
      <c r="O12" s="1">
        <f t="shared" si="1"/>
        <v>2.0062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3.5">
      <c r="A13" s="39">
        <f t="shared" si="0"/>
        <v>7</v>
      </c>
      <c r="B13" s="40">
        <v>1</v>
      </c>
      <c r="C13" s="40" t="s">
        <v>12</v>
      </c>
      <c r="D13" s="461">
        <v>20064</v>
      </c>
      <c r="E13" s="91"/>
      <c r="F13" s="43" t="s">
        <v>381</v>
      </c>
      <c r="G13" s="44" t="s">
        <v>382</v>
      </c>
      <c r="H13" s="45">
        <v>3</v>
      </c>
      <c r="I13" s="46" t="s">
        <v>33</v>
      </c>
      <c r="J13" s="42">
        <v>7.15</v>
      </c>
      <c r="K13" s="43" t="s">
        <v>275</v>
      </c>
      <c r="L13" s="44" t="s">
        <v>269</v>
      </c>
      <c r="M13" s="47"/>
      <c r="O13" s="1">
        <f t="shared" si="1"/>
        <v>2.0064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3.5">
      <c r="A14" s="39">
        <f t="shared" si="0"/>
        <v>8</v>
      </c>
      <c r="B14" s="40">
        <v>1</v>
      </c>
      <c r="C14" s="40" t="s">
        <v>12</v>
      </c>
      <c r="D14" s="460">
        <v>20075</v>
      </c>
      <c r="E14" s="91"/>
      <c r="F14" s="40" t="s">
        <v>383</v>
      </c>
      <c r="G14" s="40" t="s">
        <v>282</v>
      </c>
      <c r="H14" s="51">
        <v>3</v>
      </c>
      <c r="I14" s="46" t="s">
        <v>261</v>
      </c>
      <c r="J14" s="48">
        <v>8.19</v>
      </c>
      <c r="K14" s="40" t="s">
        <v>189</v>
      </c>
      <c r="L14" s="40" t="s">
        <v>344</v>
      </c>
      <c r="M14" s="47"/>
      <c r="O14" s="1">
        <f t="shared" si="1"/>
        <v>2.0075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3.5">
      <c r="A15" s="39">
        <f t="shared" si="0"/>
        <v>9</v>
      </c>
      <c r="B15" s="40">
        <v>1</v>
      </c>
      <c r="C15" s="40" t="s">
        <v>12</v>
      </c>
      <c r="D15" s="460">
        <v>20098</v>
      </c>
      <c r="E15" s="156"/>
      <c r="F15" s="40" t="s">
        <v>384</v>
      </c>
      <c r="G15" s="40" t="s">
        <v>46</v>
      </c>
      <c r="H15" s="51">
        <v>3</v>
      </c>
      <c r="I15" s="46" t="s">
        <v>119</v>
      </c>
      <c r="J15" s="48">
        <v>7.22</v>
      </c>
      <c r="K15" s="40" t="s">
        <v>385</v>
      </c>
      <c r="L15" s="40" t="s">
        <v>386</v>
      </c>
      <c r="M15" s="47"/>
      <c r="O15" s="1">
        <f t="shared" si="1"/>
        <v>2.0098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3.5">
      <c r="A16" s="53">
        <f t="shared" si="0"/>
        <v>10</v>
      </c>
      <c r="B16" s="54">
        <v>1</v>
      </c>
      <c r="C16" s="54" t="s">
        <v>12</v>
      </c>
      <c r="D16" s="462">
        <v>20121</v>
      </c>
      <c r="E16" s="92"/>
      <c r="F16" s="56" t="s">
        <v>387</v>
      </c>
      <c r="G16" s="56" t="s">
        <v>388</v>
      </c>
      <c r="H16" s="57">
        <v>3</v>
      </c>
      <c r="I16" s="58" t="s">
        <v>33</v>
      </c>
      <c r="J16" s="55">
        <v>8.19</v>
      </c>
      <c r="K16" s="56" t="s">
        <v>375</v>
      </c>
      <c r="L16" s="56" t="s">
        <v>269</v>
      </c>
      <c r="M16" s="59"/>
      <c r="O16" s="1">
        <f t="shared" si="1"/>
        <v>2.0121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3.5">
      <c r="A17" s="157">
        <f t="shared" si="0"/>
        <v>11</v>
      </c>
      <c r="B17" s="158">
        <v>1</v>
      </c>
      <c r="C17" s="158" t="s">
        <v>12</v>
      </c>
      <c r="D17" s="464">
        <v>20164</v>
      </c>
      <c r="E17" s="160"/>
      <c r="F17" s="158" t="s">
        <v>363</v>
      </c>
      <c r="G17" s="158" t="s">
        <v>364</v>
      </c>
      <c r="H17" s="161">
        <v>3</v>
      </c>
      <c r="I17" s="162" t="s">
        <v>261</v>
      </c>
      <c r="J17" s="159">
        <v>7.13</v>
      </c>
      <c r="K17" s="158" t="s">
        <v>262</v>
      </c>
      <c r="L17" s="158" t="s">
        <v>263</v>
      </c>
      <c r="M17" s="163"/>
      <c r="O17" s="1">
        <f t="shared" si="1"/>
        <v>2.0164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3.5">
      <c r="A18" s="60">
        <f t="shared" si="0"/>
        <v>12</v>
      </c>
      <c r="B18" s="61">
        <v>1</v>
      </c>
      <c r="C18" s="61" t="s">
        <v>12</v>
      </c>
      <c r="D18" s="463">
        <v>20217</v>
      </c>
      <c r="E18" s="164"/>
      <c r="F18" s="63" t="s">
        <v>389</v>
      </c>
      <c r="G18" s="132" t="s">
        <v>337</v>
      </c>
      <c r="H18" s="165">
        <v>3</v>
      </c>
      <c r="I18" s="65" t="s">
        <v>261</v>
      </c>
      <c r="J18" s="62">
        <v>7.13</v>
      </c>
      <c r="K18" s="63" t="s">
        <v>262</v>
      </c>
      <c r="L18" s="63" t="s">
        <v>263</v>
      </c>
      <c r="M18" s="66"/>
      <c r="O18" s="1">
        <f t="shared" si="1"/>
        <v>2.0217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3.5">
      <c r="A19" s="39">
        <f t="shared" si="0"/>
        <v>13</v>
      </c>
      <c r="B19" s="40">
        <v>1</v>
      </c>
      <c r="C19" s="40" t="s">
        <v>12</v>
      </c>
      <c r="D19" s="461">
        <v>20236</v>
      </c>
      <c r="E19" s="91"/>
      <c r="F19" s="43" t="s">
        <v>743</v>
      </c>
      <c r="G19" s="44" t="s">
        <v>390</v>
      </c>
      <c r="H19" s="45">
        <v>3</v>
      </c>
      <c r="I19" s="46" t="s">
        <v>25</v>
      </c>
      <c r="J19" s="42">
        <v>8.22</v>
      </c>
      <c r="K19" s="43" t="s">
        <v>391</v>
      </c>
      <c r="L19" s="44" t="s">
        <v>392</v>
      </c>
      <c r="M19" s="47"/>
      <c r="O19" s="1">
        <f t="shared" si="1"/>
        <v>2.0236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3.5">
      <c r="A20" s="39">
        <f t="shared" si="0"/>
        <v>14</v>
      </c>
      <c r="B20" s="40">
        <v>1</v>
      </c>
      <c r="C20" s="40" t="s">
        <v>12</v>
      </c>
      <c r="D20" s="461">
        <v>20252</v>
      </c>
      <c r="E20" s="96"/>
      <c r="F20" s="44" t="s">
        <v>393</v>
      </c>
      <c r="G20" s="75" t="s">
        <v>394</v>
      </c>
      <c r="H20" s="52">
        <v>3</v>
      </c>
      <c r="I20" s="46" t="s">
        <v>52</v>
      </c>
      <c r="J20" s="41" t="s">
        <v>407</v>
      </c>
      <c r="K20" s="44" t="s">
        <v>255</v>
      </c>
      <c r="L20" s="44" t="s">
        <v>256</v>
      </c>
      <c r="M20" s="47"/>
      <c r="O20" s="1">
        <f t="shared" si="1"/>
        <v>2.0252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3.5">
      <c r="A21" s="76">
        <f t="shared" si="0"/>
        <v>15</v>
      </c>
      <c r="B21" s="77">
        <v>1</v>
      </c>
      <c r="C21" s="77" t="s">
        <v>12</v>
      </c>
      <c r="D21" s="465">
        <v>20306</v>
      </c>
      <c r="E21" s="141"/>
      <c r="F21" s="79" t="s">
        <v>395</v>
      </c>
      <c r="G21" s="79" t="s">
        <v>142</v>
      </c>
      <c r="H21" s="80">
        <v>3</v>
      </c>
      <c r="I21" s="81" t="s">
        <v>119</v>
      </c>
      <c r="J21" s="78">
        <v>8.05</v>
      </c>
      <c r="K21" s="79" t="s">
        <v>174</v>
      </c>
      <c r="L21" s="79" t="s">
        <v>396</v>
      </c>
      <c r="M21" s="82"/>
      <c r="O21" s="1">
        <f t="shared" si="1"/>
        <v>2.0306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3.5">
      <c r="A22" s="167">
        <f t="shared" si="0"/>
        <v>16</v>
      </c>
      <c r="B22" s="168">
        <v>1</v>
      </c>
      <c r="C22" s="168" t="s">
        <v>12</v>
      </c>
      <c r="D22" s="466">
        <v>20322</v>
      </c>
      <c r="E22" s="170"/>
      <c r="F22" s="168" t="s">
        <v>397</v>
      </c>
      <c r="G22" s="168" t="s">
        <v>398</v>
      </c>
      <c r="H22" s="171">
        <v>3</v>
      </c>
      <c r="I22" s="172" t="s">
        <v>33</v>
      </c>
      <c r="J22" s="169">
        <v>7.15</v>
      </c>
      <c r="K22" s="168" t="s">
        <v>275</v>
      </c>
      <c r="L22" s="168" t="s">
        <v>269</v>
      </c>
      <c r="M22" s="173"/>
      <c r="O22" s="1">
        <f t="shared" si="1"/>
        <v>2.0322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3.5">
      <c r="A23" s="60">
        <f t="shared" si="0"/>
        <v>17</v>
      </c>
      <c r="B23" s="61">
        <v>1</v>
      </c>
      <c r="C23" s="61" t="s">
        <v>12</v>
      </c>
      <c r="D23" s="467">
        <v>20388</v>
      </c>
      <c r="E23" s="164"/>
      <c r="F23" s="61" t="s">
        <v>399</v>
      </c>
      <c r="G23" s="61" t="s">
        <v>151</v>
      </c>
      <c r="H23" s="69">
        <v>3</v>
      </c>
      <c r="I23" s="65" t="s">
        <v>33</v>
      </c>
      <c r="J23" s="68">
        <v>7.26</v>
      </c>
      <c r="K23" s="61" t="s">
        <v>34</v>
      </c>
      <c r="L23" s="61" t="s">
        <v>269</v>
      </c>
      <c r="M23" s="66"/>
      <c r="O23" s="1">
        <f t="shared" si="1"/>
        <v>2.0388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3.5">
      <c r="A24" s="39">
        <f t="shared" si="0"/>
        <v>18</v>
      </c>
      <c r="B24" s="40">
        <v>1</v>
      </c>
      <c r="C24" s="40" t="s">
        <v>12</v>
      </c>
      <c r="D24" s="460">
        <v>20412</v>
      </c>
      <c r="E24" s="152"/>
      <c r="F24" s="50" t="s">
        <v>139</v>
      </c>
      <c r="G24" s="50" t="s">
        <v>125</v>
      </c>
      <c r="H24" s="126">
        <v>3</v>
      </c>
      <c r="I24" s="46" t="s">
        <v>261</v>
      </c>
      <c r="J24" s="41" t="s">
        <v>408</v>
      </c>
      <c r="K24" s="44" t="s">
        <v>400</v>
      </c>
      <c r="L24" s="44" t="s">
        <v>263</v>
      </c>
      <c r="M24" s="47"/>
      <c r="O24" s="1">
        <f t="shared" si="1"/>
        <v>2.0412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3.5">
      <c r="A25" s="39">
        <f t="shared" si="0"/>
        <v>19</v>
      </c>
      <c r="B25" s="40">
        <v>1</v>
      </c>
      <c r="C25" s="40" t="s">
        <v>12</v>
      </c>
      <c r="D25" s="461">
        <v>20433</v>
      </c>
      <c r="E25" s="156"/>
      <c r="F25" s="44" t="s">
        <v>401</v>
      </c>
      <c r="G25" s="75" t="s">
        <v>402</v>
      </c>
      <c r="H25" s="97">
        <v>3</v>
      </c>
      <c r="I25" s="46" t="s">
        <v>261</v>
      </c>
      <c r="J25" s="41">
        <v>8.05</v>
      </c>
      <c r="K25" s="44" t="s">
        <v>53</v>
      </c>
      <c r="L25" s="44" t="s">
        <v>263</v>
      </c>
      <c r="M25" s="47"/>
      <c r="O25" s="1">
        <f t="shared" si="1"/>
        <v>2.0433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4.25" thickBot="1">
      <c r="A26" s="143">
        <f t="shared" si="0"/>
        <v>20</v>
      </c>
      <c r="B26" s="144">
        <v>1</v>
      </c>
      <c r="C26" s="144" t="s">
        <v>12</v>
      </c>
      <c r="D26" s="468">
        <v>20435</v>
      </c>
      <c r="E26" s="174"/>
      <c r="F26" s="144" t="s">
        <v>403</v>
      </c>
      <c r="G26" s="144" t="s">
        <v>404</v>
      </c>
      <c r="H26" s="146">
        <v>3</v>
      </c>
      <c r="I26" s="146" t="s">
        <v>52</v>
      </c>
      <c r="J26" s="145">
        <v>7.06</v>
      </c>
      <c r="K26" s="144" t="s">
        <v>405</v>
      </c>
      <c r="L26" s="144" t="s">
        <v>131</v>
      </c>
      <c r="M26" s="148"/>
      <c r="O26" s="1">
        <f t="shared" si="1"/>
        <v>2.0435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13" ht="13.5">
      <c r="A27" s="118"/>
      <c r="B27" s="118"/>
      <c r="C27" s="118"/>
      <c r="D27" s="118"/>
      <c r="E27" s="118"/>
      <c r="F27" s="118"/>
      <c r="G27" s="118"/>
      <c r="H27" s="149"/>
      <c r="I27" s="149"/>
      <c r="J27" s="118"/>
      <c r="K27" s="118"/>
      <c r="L27" s="118"/>
      <c r="M27" s="118"/>
    </row>
  </sheetData>
  <sheetProtection/>
  <mergeCells count="9">
    <mergeCell ref="L3:M3"/>
    <mergeCell ref="A1:I1"/>
    <mergeCell ref="D3:E3"/>
    <mergeCell ref="G3:H3"/>
    <mergeCell ref="I3:J3"/>
    <mergeCell ref="D4:E4"/>
    <mergeCell ref="G4:H4"/>
    <mergeCell ref="I4:J4"/>
    <mergeCell ref="L4:M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7"/>
  <sheetViews>
    <sheetView view="pageBreakPreview" zoomScaleSheetLayoutView="100" zoomScalePageLayoutView="0" workbookViewId="0" topLeftCell="A1">
      <selection activeCell="G18" sqref="G18"/>
    </sheetView>
  </sheetViews>
  <sheetFormatPr defaultColWidth="8.88671875" defaultRowHeight="15"/>
  <cols>
    <col min="1" max="1" width="4.10546875" style="83" bestFit="1" customWidth="1"/>
    <col min="2" max="2" width="4.6640625" style="83" hidden="1" customWidth="1"/>
    <col min="3" max="3" width="6.10546875" style="83" hidden="1" customWidth="1"/>
    <col min="4" max="4" width="9.3359375" style="190" bestFit="1" customWidth="1"/>
    <col min="5" max="5" width="4.6640625" style="83" hidden="1" customWidth="1"/>
    <col min="6" max="6" width="9.10546875" style="83" bestFit="1" customWidth="1"/>
    <col min="7" max="7" width="7.99609375" style="83" bestFit="1" customWidth="1"/>
    <col min="8" max="9" width="4.6640625" style="84" bestFit="1" customWidth="1"/>
    <col min="10" max="10" width="5.21484375" style="83" bestFit="1" customWidth="1"/>
    <col min="11" max="11" width="12.21484375" style="83" customWidth="1"/>
    <col min="12" max="12" width="7.99609375" style="83" bestFit="1" customWidth="1"/>
    <col min="13" max="13" width="4.6640625" style="83" bestFit="1" customWidth="1"/>
    <col min="14" max="14" width="3.99609375" style="2" customWidth="1"/>
    <col min="15" max="15" width="7.77734375" style="2" hidden="1" customWidth="1"/>
    <col min="16" max="16384" width="8.88671875" style="2" customWidth="1"/>
  </cols>
  <sheetData>
    <row r="1" spans="1:13" s="1" customFormat="1" ht="13.5">
      <c r="A1" s="412" t="s">
        <v>777</v>
      </c>
      <c r="B1" s="412"/>
      <c r="C1" s="412"/>
      <c r="D1" s="412"/>
      <c r="E1" s="412"/>
      <c r="F1" s="412"/>
      <c r="G1" s="412"/>
      <c r="H1" s="412"/>
      <c r="I1" s="412"/>
      <c r="J1" s="412"/>
      <c r="K1" s="17"/>
      <c r="L1" s="17"/>
      <c r="M1" s="17"/>
    </row>
    <row r="2" spans="1:256" s="1" customFormat="1" ht="14.25" thickBot="1">
      <c r="A2" s="17"/>
      <c r="B2" s="17"/>
      <c r="C2" s="27"/>
      <c r="D2" s="175"/>
      <c r="E2" s="17"/>
      <c r="F2" s="17"/>
      <c r="G2" s="17"/>
      <c r="H2" s="15"/>
      <c r="I2" s="15"/>
      <c r="J2" s="85"/>
      <c r="K2" s="17"/>
      <c r="L2" s="17"/>
      <c r="M2" s="17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3" s="1" customFormat="1" ht="14.25" customHeight="1">
      <c r="A3" s="14"/>
      <c r="B3" s="14"/>
      <c r="C3" s="21"/>
      <c r="D3" s="408" t="s">
        <v>243</v>
      </c>
      <c r="E3" s="409"/>
      <c r="F3" s="22" t="s">
        <v>204</v>
      </c>
      <c r="G3" s="420" t="s">
        <v>77</v>
      </c>
      <c r="H3" s="420"/>
      <c r="I3" s="420" t="s">
        <v>78</v>
      </c>
      <c r="J3" s="420"/>
      <c r="K3" s="22" t="s">
        <v>205</v>
      </c>
      <c r="L3" s="420" t="s">
        <v>50</v>
      </c>
      <c r="M3" s="421"/>
    </row>
    <row r="4" spans="1:13" s="1" customFormat="1" ht="13.5" customHeight="1" thickBot="1">
      <c r="A4" s="14"/>
      <c r="B4" s="14"/>
      <c r="C4" s="25"/>
      <c r="D4" s="410" t="s">
        <v>64</v>
      </c>
      <c r="E4" s="411"/>
      <c r="F4" s="150" t="s">
        <v>206</v>
      </c>
      <c r="G4" s="415" t="s">
        <v>77</v>
      </c>
      <c r="H4" s="415"/>
      <c r="I4" s="415" t="s">
        <v>78</v>
      </c>
      <c r="J4" s="415"/>
      <c r="K4" s="150" t="s">
        <v>205</v>
      </c>
      <c r="L4" s="415" t="s">
        <v>50</v>
      </c>
      <c r="M4" s="424"/>
    </row>
    <row r="5" spans="1:256" s="1" customFormat="1" ht="14.25" thickBot="1">
      <c r="A5" s="17"/>
      <c r="B5" s="17"/>
      <c r="C5" s="27"/>
      <c r="D5" s="17"/>
      <c r="E5" s="17"/>
      <c r="F5" s="17"/>
      <c r="G5" s="17"/>
      <c r="H5" s="17"/>
      <c r="I5" s="17"/>
      <c r="J5" s="85"/>
      <c r="K5" s="17"/>
      <c r="L5" s="17"/>
      <c r="M5" s="17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4.25" thickBot="1">
      <c r="A6" s="28" t="s">
        <v>207</v>
      </c>
      <c r="B6" s="29" t="s">
        <v>9</v>
      </c>
      <c r="C6" s="29" t="s">
        <v>10</v>
      </c>
      <c r="D6" s="30" t="s">
        <v>21</v>
      </c>
      <c r="E6" s="29" t="s">
        <v>29</v>
      </c>
      <c r="F6" s="29" t="s">
        <v>22</v>
      </c>
      <c r="G6" s="29" t="s">
        <v>30</v>
      </c>
      <c r="H6" s="29" t="s">
        <v>23</v>
      </c>
      <c r="I6" s="29" t="s">
        <v>24</v>
      </c>
      <c r="J6" s="86" t="s">
        <v>26</v>
      </c>
      <c r="K6" s="29" t="s">
        <v>31</v>
      </c>
      <c r="L6" s="29" t="s">
        <v>27</v>
      </c>
      <c r="M6" s="31" t="s">
        <v>28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3.5">
      <c r="A7" s="32">
        <f aca="true" t="shared" si="0" ref="A7:A26">RANK(O7,$O$7:$O$54,1)</f>
        <v>1</v>
      </c>
      <c r="B7" s="33">
        <v>1</v>
      </c>
      <c r="C7" s="33" t="s">
        <v>16</v>
      </c>
      <c r="D7" s="459">
        <v>40358</v>
      </c>
      <c r="E7" s="151"/>
      <c r="F7" s="35" t="s">
        <v>147</v>
      </c>
      <c r="G7" s="35" t="s">
        <v>148</v>
      </c>
      <c r="H7" s="36">
        <v>3</v>
      </c>
      <c r="I7" s="37" t="s">
        <v>33</v>
      </c>
      <c r="J7" s="34">
        <v>7.15</v>
      </c>
      <c r="K7" s="348" t="s">
        <v>275</v>
      </c>
      <c r="L7" s="348" t="s">
        <v>269</v>
      </c>
      <c r="M7" s="38" t="s">
        <v>41</v>
      </c>
      <c r="O7" s="372">
        <f>IF(LEN(D7)=5,(D7)/10000,(D7)/1000)</f>
        <v>4.0358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3.5">
      <c r="A8" s="39">
        <f t="shared" si="0"/>
        <v>2</v>
      </c>
      <c r="B8" s="40">
        <v>1</v>
      </c>
      <c r="C8" s="40" t="s">
        <v>16</v>
      </c>
      <c r="D8" s="460">
        <v>40375</v>
      </c>
      <c r="E8" s="133"/>
      <c r="F8" s="50" t="s">
        <v>140</v>
      </c>
      <c r="G8" s="50" t="s">
        <v>145</v>
      </c>
      <c r="H8" s="126">
        <v>3</v>
      </c>
      <c r="I8" s="46" t="s">
        <v>33</v>
      </c>
      <c r="J8" s="48">
        <v>8.05</v>
      </c>
      <c r="K8" s="350" t="s">
        <v>409</v>
      </c>
      <c r="L8" s="350" t="s">
        <v>396</v>
      </c>
      <c r="M8" s="47" t="s">
        <v>41</v>
      </c>
      <c r="O8" s="372">
        <f aca="true" t="shared" si="1" ref="O8:O26">IF(LEN(D8)=5,(D8)/10000,(D8)/1000)</f>
        <v>4.0375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3.5">
      <c r="A9" s="39">
        <f t="shared" si="0"/>
        <v>3</v>
      </c>
      <c r="B9" s="40">
        <v>1</v>
      </c>
      <c r="C9" s="40" t="s">
        <v>16</v>
      </c>
      <c r="D9" s="461">
        <v>40423</v>
      </c>
      <c r="E9" s="96"/>
      <c r="F9" s="44" t="s">
        <v>143</v>
      </c>
      <c r="G9" s="44" t="s">
        <v>44</v>
      </c>
      <c r="H9" s="52">
        <v>3</v>
      </c>
      <c r="I9" s="46" t="s">
        <v>261</v>
      </c>
      <c r="J9" s="41">
        <v>8.21</v>
      </c>
      <c r="K9" s="250" t="s">
        <v>189</v>
      </c>
      <c r="L9" s="250" t="s">
        <v>344</v>
      </c>
      <c r="M9" s="47"/>
      <c r="O9" s="372">
        <f t="shared" si="1"/>
        <v>4.0423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3.5">
      <c r="A10" s="39">
        <f t="shared" si="0"/>
        <v>4</v>
      </c>
      <c r="B10" s="40">
        <v>1</v>
      </c>
      <c r="C10" s="40" t="s">
        <v>16</v>
      </c>
      <c r="D10" s="460">
        <v>40611</v>
      </c>
      <c r="E10" s="152"/>
      <c r="F10" s="176" t="s">
        <v>378</v>
      </c>
      <c r="G10" s="50" t="s">
        <v>379</v>
      </c>
      <c r="H10" s="126">
        <v>3</v>
      </c>
      <c r="I10" s="46" t="s">
        <v>52</v>
      </c>
      <c r="J10" s="177">
        <v>8.21</v>
      </c>
      <c r="K10" s="364" t="s">
        <v>129</v>
      </c>
      <c r="L10" s="364" t="s">
        <v>411</v>
      </c>
      <c r="M10" s="47"/>
      <c r="O10" s="372">
        <f t="shared" si="1"/>
        <v>4.0611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3.5">
      <c r="A11" s="53">
        <f t="shared" si="0"/>
        <v>5</v>
      </c>
      <c r="B11" s="54">
        <v>1</v>
      </c>
      <c r="C11" s="54" t="s">
        <v>16</v>
      </c>
      <c r="D11" s="462">
        <v>40730</v>
      </c>
      <c r="E11" s="128"/>
      <c r="F11" s="129" t="s">
        <v>412</v>
      </c>
      <c r="G11" s="129" t="s">
        <v>413</v>
      </c>
      <c r="H11" s="130">
        <v>3</v>
      </c>
      <c r="I11" s="58" t="s">
        <v>261</v>
      </c>
      <c r="J11" s="131">
        <v>8.05</v>
      </c>
      <c r="K11" s="365" t="s">
        <v>53</v>
      </c>
      <c r="L11" s="365" t="s">
        <v>263</v>
      </c>
      <c r="M11" s="59"/>
      <c r="O11" s="372">
        <f t="shared" si="1"/>
        <v>4.073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3.5">
      <c r="A12" s="60">
        <f t="shared" si="0"/>
        <v>6</v>
      </c>
      <c r="B12" s="61">
        <v>1</v>
      </c>
      <c r="C12" s="61" t="s">
        <v>16</v>
      </c>
      <c r="D12" s="467">
        <v>40892</v>
      </c>
      <c r="E12" s="178"/>
      <c r="F12" s="179" t="s">
        <v>136</v>
      </c>
      <c r="G12" s="113" t="s">
        <v>132</v>
      </c>
      <c r="H12" s="136">
        <v>3</v>
      </c>
      <c r="I12" s="65" t="s">
        <v>33</v>
      </c>
      <c r="J12" s="180">
        <v>10.04</v>
      </c>
      <c r="K12" s="371" t="s">
        <v>414</v>
      </c>
      <c r="L12" s="371" t="s">
        <v>37</v>
      </c>
      <c r="M12" s="66" t="s">
        <v>41</v>
      </c>
      <c r="O12" s="372">
        <f t="shared" si="1"/>
        <v>4.0892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3.5">
      <c r="A13" s="39">
        <f t="shared" si="0"/>
        <v>7</v>
      </c>
      <c r="B13" s="40">
        <v>1</v>
      </c>
      <c r="C13" s="40" t="s">
        <v>16</v>
      </c>
      <c r="D13" s="460">
        <v>40955</v>
      </c>
      <c r="E13" s="96"/>
      <c r="F13" s="50" t="s">
        <v>415</v>
      </c>
      <c r="G13" s="50" t="s">
        <v>260</v>
      </c>
      <c r="H13" s="126">
        <v>3</v>
      </c>
      <c r="I13" s="46" t="s">
        <v>261</v>
      </c>
      <c r="J13" s="48">
        <v>7.12</v>
      </c>
      <c r="K13" s="350" t="s">
        <v>262</v>
      </c>
      <c r="L13" s="350" t="s">
        <v>263</v>
      </c>
      <c r="M13" s="47"/>
      <c r="O13" s="372">
        <f t="shared" si="1"/>
        <v>4.0955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3.5">
      <c r="A14" s="39">
        <f t="shared" si="0"/>
        <v>8</v>
      </c>
      <c r="B14" s="40">
        <v>1</v>
      </c>
      <c r="C14" s="40" t="s">
        <v>16</v>
      </c>
      <c r="D14" s="460">
        <v>41049</v>
      </c>
      <c r="E14" s="152"/>
      <c r="F14" s="176" t="s">
        <v>416</v>
      </c>
      <c r="G14" s="50" t="s">
        <v>417</v>
      </c>
      <c r="H14" s="126">
        <v>3</v>
      </c>
      <c r="I14" s="46" t="s">
        <v>52</v>
      </c>
      <c r="J14" s="42">
        <v>7.19</v>
      </c>
      <c r="K14" s="349" t="s">
        <v>255</v>
      </c>
      <c r="L14" s="250" t="s">
        <v>256</v>
      </c>
      <c r="M14" s="47"/>
      <c r="O14" s="372">
        <f t="shared" si="1"/>
        <v>4.1049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3.5">
      <c r="A15" s="39">
        <f t="shared" si="0"/>
        <v>9</v>
      </c>
      <c r="B15" s="40">
        <v>1</v>
      </c>
      <c r="C15" s="40" t="s">
        <v>16</v>
      </c>
      <c r="D15" s="461">
        <v>41147</v>
      </c>
      <c r="E15" s="133"/>
      <c r="F15" s="127" t="s">
        <v>418</v>
      </c>
      <c r="G15" s="127" t="s">
        <v>419</v>
      </c>
      <c r="H15" s="182">
        <v>3</v>
      </c>
      <c r="I15" s="46" t="s">
        <v>119</v>
      </c>
      <c r="J15" s="177">
        <v>8.05</v>
      </c>
      <c r="K15" s="364" t="s">
        <v>174</v>
      </c>
      <c r="L15" s="364" t="s">
        <v>396</v>
      </c>
      <c r="M15" s="47"/>
      <c r="O15" s="372">
        <f t="shared" si="1"/>
        <v>4.1147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3.5">
      <c r="A16" s="53">
        <f t="shared" si="0"/>
        <v>10</v>
      </c>
      <c r="B16" s="54">
        <v>1</v>
      </c>
      <c r="C16" s="54" t="s">
        <v>16</v>
      </c>
      <c r="D16" s="469">
        <v>41187</v>
      </c>
      <c r="E16" s="183"/>
      <c r="F16" s="184" t="s">
        <v>420</v>
      </c>
      <c r="G16" s="71" t="s">
        <v>421</v>
      </c>
      <c r="H16" s="185">
        <v>2</v>
      </c>
      <c r="I16" s="58" t="s">
        <v>52</v>
      </c>
      <c r="J16" s="131">
        <v>9.07</v>
      </c>
      <c r="K16" s="365" t="s">
        <v>301</v>
      </c>
      <c r="L16" s="365" t="s">
        <v>256</v>
      </c>
      <c r="M16" s="59"/>
      <c r="O16" s="372">
        <f t="shared" si="1"/>
        <v>4.1187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3.5">
      <c r="A17" s="60">
        <f t="shared" si="0"/>
        <v>11</v>
      </c>
      <c r="B17" s="61">
        <v>1</v>
      </c>
      <c r="C17" s="61" t="s">
        <v>16</v>
      </c>
      <c r="D17" s="463">
        <v>41218</v>
      </c>
      <c r="E17" s="186"/>
      <c r="F17" s="63" t="s">
        <v>422</v>
      </c>
      <c r="G17" s="63" t="s">
        <v>423</v>
      </c>
      <c r="H17" s="187">
        <v>3</v>
      </c>
      <c r="I17" s="65" t="s">
        <v>33</v>
      </c>
      <c r="J17" s="180">
        <v>7.15</v>
      </c>
      <c r="K17" s="371" t="s">
        <v>275</v>
      </c>
      <c r="L17" s="371" t="s">
        <v>269</v>
      </c>
      <c r="M17" s="66" t="s">
        <v>41</v>
      </c>
      <c r="O17" s="372">
        <f t="shared" si="1"/>
        <v>4.1218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3.5">
      <c r="A18" s="39">
        <f t="shared" si="0"/>
        <v>12</v>
      </c>
      <c r="B18" s="40">
        <v>1</v>
      </c>
      <c r="C18" s="40" t="s">
        <v>16</v>
      </c>
      <c r="D18" s="460">
        <v>41254</v>
      </c>
      <c r="E18" s="133"/>
      <c r="F18" s="50" t="s">
        <v>424</v>
      </c>
      <c r="G18" s="50" t="s">
        <v>425</v>
      </c>
      <c r="H18" s="126">
        <v>3</v>
      </c>
      <c r="I18" s="46" t="s">
        <v>52</v>
      </c>
      <c r="J18" s="48">
        <v>7.19</v>
      </c>
      <c r="K18" s="350" t="s">
        <v>255</v>
      </c>
      <c r="L18" s="350" t="s">
        <v>256</v>
      </c>
      <c r="M18" s="47"/>
      <c r="O18" s="372">
        <f t="shared" si="1"/>
        <v>4.1254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3.5">
      <c r="A19" s="39">
        <f t="shared" si="0"/>
        <v>13</v>
      </c>
      <c r="B19" s="40">
        <v>1</v>
      </c>
      <c r="C19" s="40" t="s">
        <v>16</v>
      </c>
      <c r="D19" s="461">
        <v>41262</v>
      </c>
      <c r="E19" s="96"/>
      <c r="F19" s="44" t="s">
        <v>426</v>
      </c>
      <c r="G19" s="44" t="s">
        <v>427</v>
      </c>
      <c r="H19" s="52">
        <v>3</v>
      </c>
      <c r="I19" s="46" t="s">
        <v>33</v>
      </c>
      <c r="J19" s="41">
        <v>7.15</v>
      </c>
      <c r="K19" s="250" t="s">
        <v>275</v>
      </c>
      <c r="L19" s="250" t="s">
        <v>269</v>
      </c>
      <c r="M19" s="47" t="s">
        <v>41</v>
      </c>
      <c r="O19" s="372">
        <f t="shared" si="1"/>
        <v>4.1262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3.5">
      <c r="A20" s="39">
        <f t="shared" si="0"/>
        <v>14</v>
      </c>
      <c r="B20" s="40">
        <v>1</v>
      </c>
      <c r="C20" s="40" t="s">
        <v>16</v>
      </c>
      <c r="D20" s="461">
        <v>41271</v>
      </c>
      <c r="E20" s="133"/>
      <c r="F20" s="44" t="s">
        <v>428</v>
      </c>
      <c r="G20" s="44" t="s">
        <v>341</v>
      </c>
      <c r="H20" s="182">
        <v>3</v>
      </c>
      <c r="I20" s="46" t="s">
        <v>52</v>
      </c>
      <c r="J20" s="177">
        <v>7.19</v>
      </c>
      <c r="K20" s="364" t="s">
        <v>255</v>
      </c>
      <c r="L20" s="364" t="s">
        <v>256</v>
      </c>
      <c r="M20" s="47"/>
      <c r="O20" s="372">
        <f t="shared" si="1"/>
        <v>4.1271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3.5">
      <c r="A21" s="53">
        <f t="shared" si="0"/>
        <v>15</v>
      </c>
      <c r="B21" s="54">
        <v>1</v>
      </c>
      <c r="C21" s="54" t="s">
        <v>16</v>
      </c>
      <c r="D21" s="469">
        <v>41334</v>
      </c>
      <c r="E21" s="183"/>
      <c r="F21" s="188" t="s">
        <v>429</v>
      </c>
      <c r="G21" s="72" t="s">
        <v>430</v>
      </c>
      <c r="H21" s="185">
        <v>3</v>
      </c>
      <c r="I21" s="58" t="s">
        <v>33</v>
      </c>
      <c r="J21" s="55">
        <v>7.25</v>
      </c>
      <c r="K21" s="351" t="s">
        <v>34</v>
      </c>
      <c r="L21" s="351" t="s">
        <v>269</v>
      </c>
      <c r="M21" s="59" t="s">
        <v>41</v>
      </c>
      <c r="O21" s="372">
        <f t="shared" si="1"/>
        <v>4.1334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3.5">
      <c r="A22" s="60">
        <f t="shared" si="0"/>
        <v>16</v>
      </c>
      <c r="B22" s="61">
        <v>1</v>
      </c>
      <c r="C22" s="61" t="s">
        <v>16</v>
      </c>
      <c r="D22" s="467">
        <v>41354</v>
      </c>
      <c r="E22" s="178"/>
      <c r="F22" s="189" t="s">
        <v>431</v>
      </c>
      <c r="G22" s="135" t="s">
        <v>148</v>
      </c>
      <c r="H22" s="136">
        <v>3</v>
      </c>
      <c r="I22" s="65" t="s">
        <v>33</v>
      </c>
      <c r="J22" s="62">
        <v>7.15</v>
      </c>
      <c r="K22" s="352" t="s">
        <v>275</v>
      </c>
      <c r="L22" s="352" t="s">
        <v>269</v>
      </c>
      <c r="M22" s="66" t="s">
        <v>41</v>
      </c>
      <c r="O22" s="372">
        <f t="shared" si="1"/>
        <v>4.1354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3.5">
      <c r="A23" s="39">
        <f t="shared" si="0"/>
        <v>17</v>
      </c>
      <c r="B23" s="40">
        <v>1</v>
      </c>
      <c r="C23" s="40" t="s">
        <v>16</v>
      </c>
      <c r="D23" s="461">
        <v>41368</v>
      </c>
      <c r="E23" s="91"/>
      <c r="F23" s="43" t="s">
        <v>432</v>
      </c>
      <c r="G23" s="43" t="s">
        <v>433</v>
      </c>
      <c r="H23" s="45">
        <v>3</v>
      </c>
      <c r="I23" s="46" t="s">
        <v>261</v>
      </c>
      <c r="J23" s="42">
        <v>6.29</v>
      </c>
      <c r="K23" s="349" t="s">
        <v>329</v>
      </c>
      <c r="L23" s="250" t="s">
        <v>263</v>
      </c>
      <c r="M23" s="47"/>
      <c r="O23" s="372">
        <f t="shared" si="1"/>
        <v>4.1368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3.5">
      <c r="A24" s="39">
        <f t="shared" si="0"/>
        <v>18</v>
      </c>
      <c r="B24" s="40">
        <v>1</v>
      </c>
      <c r="C24" s="40" t="s">
        <v>16</v>
      </c>
      <c r="D24" s="461">
        <v>41370</v>
      </c>
      <c r="E24" s="91"/>
      <c r="F24" s="43" t="s">
        <v>434</v>
      </c>
      <c r="G24" s="43" t="s">
        <v>112</v>
      </c>
      <c r="H24" s="45">
        <v>3</v>
      </c>
      <c r="I24" s="46" t="s">
        <v>33</v>
      </c>
      <c r="J24" s="42">
        <v>7.25</v>
      </c>
      <c r="K24" s="349" t="s">
        <v>34</v>
      </c>
      <c r="L24" s="250" t="s">
        <v>269</v>
      </c>
      <c r="M24" s="47" t="s">
        <v>41</v>
      </c>
      <c r="O24" s="372">
        <f t="shared" si="1"/>
        <v>4.137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3.5">
      <c r="A25" s="39">
        <f t="shared" si="0"/>
        <v>19</v>
      </c>
      <c r="B25" s="40">
        <v>1</v>
      </c>
      <c r="C25" s="40" t="s">
        <v>16</v>
      </c>
      <c r="D25" s="460">
        <v>41377</v>
      </c>
      <c r="E25" s="91"/>
      <c r="F25" s="50" t="s">
        <v>435</v>
      </c>
      <c r="G25" s="50" t="s">
        <v>157</v>
      </c>
      <c r="H25" s="126">
        <v>3</v>
      </c>
      <c r="I25" s="46" t="s">
        <v>119</v>
      </c>
      <c r="J25" s="48">
        <v>7.21</v>
      </c>
      <c r="K25" s="350" t="s">
        <v>385</v>
      </c>
      <c r="L25" s="350" t="s">
        <v>386</v>
      </c>
      <c r="M25" s="47"/>
      <c r="O25" s="372">
        <f t="shared" si="1"/>
        <v>4.1377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4.25" thickBot="1">
      <c r="A26" s="393">
        <f t="shared" si="0"/>
        <v>20</v>
      </c>
      <c r="B26" s="394">
        <v>1</v>
      </c>
      <c r="C26" s="394" t="s">
        <v>16</v>
      </c>
      <c r="D26" s="472">
        <v>4139</v>
      </c>
      <c r="E26" s="395"/>
      <c r="F26" s="394" t="s">
        <v>436</v>
      </c>
      <c r="G26" s="394" t="s">
        <v>46</v>
      </c>
      <c r="H26" s="396">
        <v>3</v>
      </c>
      <c r="I26" s="396" t="s">
        <v>119</v>
      </c>
      <c r="J26" s="397">
        <v>8.28</v>
      </c>
      <c r="K26" s="398" t="s">
        <v>137</v>
      </c>
      <c r="L26" s="398" t="s">
        <v>437</v>
      </c>
      <c r="M26" s="399" t="s">
        <v>138</v>
      </c>
      <c r="O26" s="372">
        <f t="shared" si="1"/>
        <v>4.139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13" ht="15" thickBot="1" thickTop="1">
      <c r="A27" s="404"/>
      <c r="B27" s="400"/>
      <c r="C27" s="400"/>
      <c r="D27" s="471">
        <v>41526</v>
      </c>
      <c r="E27" s="400"/>
      <c r="F27" s="400" t="s">
        <v>748</v>
      </c>
      <c r="G27" s="400" t="s">
        <v>749</v>
      </c>
      <c r="H27" s="392">
        <v>3</v>
      </c>
      <c r="I27" s="392" t="s">
        <v>750</v>
      </c>
      <c r="J27" s="401">
        <v>7.13</v>
      </c>
      <c r="K27" s="402" t="s">
        <v>752</v>
      </c>
      <c r="L27" s="402" t="s">
        <v>760</v>
      </c>
      <c r="M27" s="403"/>
    </row>
  </sheetData>
  <sheetProtection/>
  <mergeCells count="9">
    <mergeCell ref="A1:J1"/>
    <mergeCell ref="L3:M3"/>
    <mergeCell ref="D4:E4"/>
    <mergeCell ref="G4:H4"/>
    <mergeCell ref="I4:J4"/>
    <mergeCell ref="L4:M4"/>
    <mergeCell ref="D3:E3"/>
    <mergeCell ref="G3:H3"/>
    <mergeCell ref="I3:J3"/>
  </mergeCells>
  <printOptions/>
  <pageMargins left="0.9448818897637796" right="0.7874015748031497" top="0.984251968503937" bottom="0.1968503937007874" header="0.5118110236220472" footer="0.196850393700787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7"/>
  <sheetViews>
    <sheetView view="pageBreakPreview" zoomScaleSheetLayoutView="100" zoomScalePageLayoutView="0" workbookViewId="0" topLeftCell="A1">
      <selection activeCell="D19" sqref="D19"/>
    </sheetView>
  </sheetViews>
  <sheetFormatPr defaultColWidth="8.88671875" defaultRowHeight="15"/>
  <cols>
    <col min="1" max="1" width="4.10546875" style="83" bestFit="1" customWidth="1"/>
    <col min="2" max="2" width="4.6640625" style="83" hidden="1" customWidth="1"/>
    <col min="3" max="3" width="6.10546875" style="83" hidden="1" customWidth="1"/>
    <col min="4" max="4" width="9.3359375" style="16" bestFit="1" customWidth="1"/>
    <col min="5" max="5" width="4.6640625" style="83" hidden="1" customWidth="1"/>
    <col min="6" max="6" width="9.6640625" style="83" bestFit="1" customWidth="1"/>
    <col min="7" max="7" width="7.99609375" style="83" bestFit="1" customWidth="1"/>
    <col min="8" max="9" width="4.6640625" style="84" bestFit="1" customWidth="1"/>
    <col min="10" max="10" width="5.21484375" style="83" bestFit="1" customWidth="1"/>
    <col min="11" max="11" width="12.21484375" style="83" customWidth="1"/>
    <col min="12" max="12" width="6.5546875" style="83" bestFit="1" customWidth="1"/>
    <col min="13" max="13" width="4.6640625" style="83" bestFit="1" customWidth="1"/>
    <col min="14" max="14" width="8.88671875" style="2" customWidth="1"/>
    <col min="15" max="15" width="7.88671875" style="2" hidden="1" customWidth="1"/>
    <col min="16" max="16384" width="8.88671875" style="2" customWidth="1"/>
  </cols>
  <sheetData>
    <row r="1" spans="1:13" s="1" customFormat="1" ht="13.5">
      <c r="A1" s="412" t="s">
        <v>778</v>
      </c>
      <c r="B1" s="412"/>
      <c r="C1" s="412"/>
      <c r="D1" s="412"/>
      <c r="E1" s="412"/>
      <c r="F1" s="412"/>
      <c r="G1" s="412"/>
      <c r="H1" s="412"/>
      <c r="I1" s="412"/>
      <c r="J1" s="412"/>
      <c r="K1" s="17"/>
      <c r="L1" s="17"/>
      <c r="M1" s="17"/>
    </row>
    <row r="2" spans="1:256" s="1" customFormat="1" ht="14.25" thickBot="1">
      <c r="A2" s="17"/>
      <c r="B2" s="17"/>
      <c r="C2" s="27"/>
      <c r="D2" s="16"/>
      <c r="E2" s="17"/>
      <c r="F2" s="17"/>
      <c r="G2" s="17"/>
      <c r="H2" s="15"/>
      <c r="I2" s="15"/>
      <c r="J2" s="85"/>
      <c r="K2" s="17"/>
      <c r="L2" s="17"/>
      <c r="M2" s="17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3" s="1" customFormat="1" ht="14.25" customHeight="1">
      <c r="A3" s="14"/>
      <c r="B3" s="14"/>
      <c r="C3" s="21"/>
      <c r="D3" s="408" t="s">
        <v>243</v>
      </c>
      <c r="E3" s="409"/>
      <c r="F3" s="22" t="s">
        <v>208</v>
      </c>
      <c r="G3" s="420" t="s">
        <v>244</v>
      </c>
      <c r="H3" s="420"/>
      <c r="I3" s="420" t="s">
        <v>79</v>
      </c>
      <c r="J3" s="420"/>
      <c r="K3" s="22" t="s">
        <v>209</v>
      </c>
      <c r="L3" s="420" t="s">
        <v>80</v>
      </c>
      <c r="M3" s="421"/>
    </row>
    <row r="4" spans="1:13" s="1" customFormat="1" ht="13.5" customHeight="1" thickBot="1">
      <c r="A4" s="14"/>
      <c r="B4" s="14"/>
      <c r="C4" s="25"/>
      <c r="D4" s="410" t="s">
        <v>64</v>
      </c>
      <c r="E4" s="411"/>
      <c r="F4" s="26" t="s">
        <v>246</v>
      </c>
      <c r="G4" s="413" t="s">
        <v>461</v>
      </c>
      <c r="H4" s="413"/>
      <c r="I4" s="415" t="s">
        <v>245</v>
      </c>
      <c r="J4" s="415"/>
      <c r="K4" s="26" t="s">
        <v>462</v>
      </c>
      <c r="L4" s="413" t="s">
        <v>80</v>
      </c>
      <c r="M4" s="416"/>
    </row>
    <row r="5" spans="1:256" s="1" customFormat="1" ht="14.25" thickBot="1">
      <c r="A5" s="17"/>
      <c r="B5" s="17"/>
      <c r="C5" s="27"/>
      <c r="D5" s="17"/>
      <c r="E5" s="17"/>
      <c r="F5" s="17"/>
      <c r="G5" s="17"/>
      <c r="H5" s="17"/>
      <c r="I5" s="17"/>
      <c r="J5" s="85"/>
      <c r="K5" s="17"/>
      <c r="L5" s="17"/>
      <c r="M5" s="17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4.25" thickBot="1">
      <c r="A6" s="28" t="s">
        <v>8</v>
      </c>
      <c r="B6" s="29" t="s">
        <v>9</v>
      </c>
      <c r="C6" s="29" t="s">
        <v>10</v>
      </c>
      <c r="D6" s="30" t="s">
        <v>21</v>
      </c>
      <c r="E6" s="29" t="s">
        <v>29</v>
      </c>
      <c r="F6" s="29" t="s">
        <v>22</v>
      </c>
      <c r="G6" s="29" t="s">
        <v>30</v>
      </c>
      <c r="H6" s="29" t="s">
        <v>23</v>
      </c>
      <c r="I6" s="29" t="s">
        <v>24</v>
      </c>
      <c r="J6" s="86" t="s">
        <v>26</v>
      </c>
      <c r="K6" s="29" t="s">
        <v>31</v>
      </c>
      <c r="L6" s="29" t="s">
        <v>27</v>
      </c>
      <c r="M6" s="31" t="s">
        <v>28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2" customFormat="1" ht="13.5">
      <c r="A7" s="32">
        <f aca="true" t="shared" si="0" ref="A7:A26">RANK(O7,$O$7:$O$67,1)</f>
        <v>1</v>
      </c>
      <c r="B7" s="33">
        <v>1</v>
      </c>
      <c r="C7" s="33" t="s">
        <v>17</v>
      </c>
      <c r="D7" s="473">
        <v>83340</v>
      </c>
      <c r="E7" s="121"/>
      <c r="F7" s="35" t="s">
        <v>428</v>
      </c>
      <c r="G7" s="122" t="s">
        <v>341</v>
      </c>
      <c r="H7" s="123">
        <v>3</v>
      </c>
      <c r="I7" s="37" t="s">
        <v>55</v>
      </c>
      <c r="J7" s="124">
        <v>10.26</v>
      </c>
      <c r="K7" s="363" t="s">
        <v>459</v>
      </c>
      <c r="L7" s="363" t="s">
        <v>460</v>
      </c>
      <c r="M7" s="38"/>
      <c r="O7" s="12">
        <f aca="true" t="shared" si="1" ref="O7:O26">(D7)/10000</f>
        <v>8.334</v>
      </c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s="1" customFormat="1" ht="13.5">
      <c r="A8" s="39">
        <f t="shared" si="0"/>
        <v>2</v>
      </c>
      <c r="B8" s="40">
        <v>1</v>
      </c>
      <c r="C8" s="40" t="s">
        <v>17</v>
      </c>
      <c r="D8" s="461">
        <v>84111</v>
      </c>
      <c r="E8" s="133"/>
      <c r="F8" s="127" t="s">
        <v>415</v>
      </c>
      <c r="G8" s="44" t="s">
        <v>260</v>
      </c>
      <c r="H8" s="182">
        <v>3</v>
      </c>
      <c r="I8" s="46" t="s">
        <v>261</v>
      </c>
      <c r="J8" s="177" t="s">
        <v>371</v>
      </c>
      <c r="K8" s="364" t="s">
        <v>189</v>
      </c>
      <c r="L8" s="364" t="s">
        <v>344</v>
      </c>
      <c r="M8" s="47"/>
      <c r="O8" s="1">
        <f t="shared" si="1"/>
        <v>8.4111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3.5">
      <c r="A9" s="39">
        <f t="shared" si="0"/>
        <v>3</v>
      </c>
      <c r="B9" s="40">
        <v>1</v>
      </c>
      <c r="C9" s="40" t="s">
        <v>17</v>
      </c>
      <c r="D9" s="460">
        <v>84768</v>
      </c>
      <c r="E9" s="152"/>
      <c r="F9" s="49" t="s">
        <v>147</v>
      </c>
      <c r="G9" s="49" t="s">
        <v>148</v>
      </c>
      <c r="H9" s="126">
        <v>3</v>
      </c>
      <c r="I9" s="46" t="s">
        <v>33</v>
      </c>
      <c r="J9" s="177">
        <v>10.26</v>
      </c>
      <c r="K9" s="364" t="s">
        <v>376</v>
      </c>
      <c r="L9" s="364" t="s">
        <v>377</v>
      </c>
      <c r="M9" s="47" t="s">
        <v>41</v>
      </c>
      <c r="O9" s="1">
        <f t="shared" si="1"/>
        <v>8.4768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3.5">
      <c r="A10" s="39">
        <f t="shared" si="0"/>
        <v>4</v>
      </c>
      <c r="B10" s="40">
        <v>1</v>
      </c>
      <c r="C10" s="40" t="s">
        <v>17</v>
      </c>
      <c r="D10" s="461">
        <v>85022</v>
      </c>
      <c r="E10" s="96"/>
      <c r="F10" s="43" t="s">
        <v>438</v>
      </c>
      <c r="G10" s="43" t="s">
        <v>127</v>
      </c>
      <c r="H10" s="45">
        <v>3</v>
      </c>
      <c r="I10" s="46" t="s">
        <v>119</v>
      </c>
      <c r="J10" s="41">
        <v>12.07</v>
      </c>
      <c r="K10" s="250" t="s">
        <v>439</v>
      </c>
      <c r="L10" s="250" t="s">
        <v>440</v>
      </c>
      <c r="M10" s="47"/>
      <c r="O10" s="1">
        <f t="shared" si="1"/>
        <v>8.5022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3.5">
      <c r="A11" s="53">
        <f t="shared" si="0"/>
        <v>5</v>
      </c>
      <c r="B11" s="54">
        <v>1</v>
      </c>
      <c r="C11" s="54" t="s">
        <v>17</v>
      </c>
      <c r="D11" s="469">
        <v>85259</v>
      </c>
      <c r="E11" s="92"/>
      <c r="F11" s="72" t="s">
        <v>418</v>
      </c>
      <c r="G11" s="72" t="s">
        <v>419</v>
      </c>
      <c r="H11" s="185">
        <v>3</v>
      </c>
      <c r="I11" s="58" t="s">
        <v>119</v>
      </c>
      <c r="J11" s="70">
        <v>12.07</v>
      </c>
      <c r="K11" s="355" t="s">
        <v>439</v>
      </c>
      <c r="L11" s="355" t="s">
        <v>440</v>
      </c>
      <c r="M11" s="59"/>
      <c r="O11" s="1">
        <f t="shared" si="1"/>
        <v>8.5259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3.5">
      <c r="A12" s="60">
        <f t="shared" si="0"/>
        <v>6</v>
      </c>
      <c r="B12" s="61">
        <v>1</v>
      </c>
      <c r="C12" s="61" t="s">
        <v>17</v>
      </c>
      <c r="D12" s="467">
        <v>85384</v>
      </c>
      <c r="E12" s="94"/>
      <c r="F12" s="113" t="s">
        <v>435</v>
      </c>
      <c r="G12" s="113" t="s">
        <v>157</v>
      </c>
      <c r="H12" s="136">
        <v>3</v>
      </c>
      <c r="I12" s="65" t="s">
        <v>119</v>
      </c>
      <c r="J12" s="68">
        <v>10.18</v>
      </c>
      <c r="K12" s="353" t="s">
        <v>441</v>
      </c>
      <c r="L12" s="353" t="s">
        <v>150</v>
      </c>
      <c r="M12" s="66"/>
      <c r="O12" s="1">
        <f t="shared" si="1"/>
        <v>8.5384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3.5">
      <c r="A13" s="39">
        <f t="shared" si="0"/>
        <v>7</v>
      </c>
      <c r="B13" s="40">
        <v>1</v>
      </c>
      <c r="C13" s="40" t="s">
        <v>17</v>
      </c>
      <c r="D13" s="460">
        <v>85518</v>
      </c>
      <c r="E13" s="152"/>
      <c r="F13" s="49" t="s">
        <v>412</v>
      </c>
      <c r="G13" s="49" t="s">
        <v>413</v>
      </c>
      <c r="H13" s="126">
        <v>3</v>
      </c>
      <c r="I13" s="46" t="s">
        <v>261</v>
      </c>
      <c r="J13" s="41">
        <v>7.13</v>
      </c>
      <c r="K13" s="250" t="s">
        <v>262</v>
      </c>
      <c r="L13" s="250" t="s">
        <v>263</v>
      </c>
      <c r="M13" s="47"/>
      <c r="O13" s="1">
        <f t="shared" si="1"/>
        <v>8.5518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3.5">
      <c r="A14" s="39">
        <f t="shared" si="0"/>
        <v>8</v>
      </c>
      <c r="B14" s="40">
        <v>1</v>
      </c>
      <c r="C14" s="40" t="s">
        <v>17</v>
      </c>
      <c r="D14" s="461">
        <v>85625</v>
      </c>
      <c r="E14" s="96"/>
      <c r="F14" s="44" t="s">
        <v>436</v>
      </c>
      <c r="G14" s="44" t="s">
        <v>46</v>
      </c>
      <c r="H14" s="52">
        <v>3</v>
      </c>
      <c r="I14" s="46" t="s">
        <v>119</v>
      </c>
      <c r="J14" s="41">
        <v>10.18</v>
      </c>
      <c r="K14" s="250" t="s">
        <v>441</v>
      </c>
      <c r="L14" s="250" t="s">
        <v>150</v>
      </c>
      <c r="M14" s="47"/>
      <c r="O14" s="1">
        <f t="shared" si="1"/>
        <v>8.5625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3.5">
      <c r="A15" s="39">
        <f t="shared" si="0"/>
        <v>9</v>
      </c>
      <c r="B15" s="40">
        <v>1</v>
      </c>
      <c r="C15" s="40" t="s">
        <v>17</v>
      </c>
      <c r="D15" s="460">
        <v>85711</v>
      </c>
      <c r="E15" s="96"/>
      <c r="F15" s="50" t="s">
        <v>143</v>
      </c>
      <c r="G15" s="50" t="s">
        <v>44</v>
      </c>
      <c r="H15" s="126">
        <v>3</v>
      </c>
      <c r="I15" s="46" t="s">
        <v>261</v>
      </c>
      <c r="J15" s="48">
        <v>6.28</v>
      </c>
      <c r="K15" s="354" t="s">
        <v>329</v>
      </c>
      <c r="L15" s="354" t="s">
        <v>263</v>
      </c>
      <c r="M15" s="47"/>
      <c r="O15" s="1">
        <f t="shared" si="1"/>
        <v>8.5711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3.5">
      <c r="A16" s="53">
        <f t="shared" si="0"/>
        <v>10</v>
      </c>
      <c r="B16" s="54">
        <v>1</v>
      </c>
      <c r="C16" s="54" t="s">
        <v>17</v>
      </c>
      <c r="D16" s="469">
        <v>85957</v>
      </c>
      <c r="E16" s="183"/>
      <c r="F16" s="71" t="s">
        <v>442</v>
      </c>
      <c r="G16" s="71" t="s">
        <v>443</v>
      </c>
      <c r="H16" s="185">
        <v>3</v>
      </c>
      <c r="I16" s="58" t="s">
        <v>52</v>
      </c>
      <c r="J16" s="55">
        <v>10.04</v>
      </c>
      <c r="K16" s="351" t="s">
        <v>444</v>
      </c>
      <c r="L16" s="351" t="s">
        <v>256</v>
      </c>
      <c r="M16" s="59"/>
      <c r="O16" s="1">
        <f t="shared" si="1"/>
        <v>8.5957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3.5">
      <c r="A17" s="60">
        <f t="shared" si="0"/>
        <v>11</v>
      </c>
      <c r="B17" s="61">
        <v>1</v>
      </c>
      <c r="C17" s="61" t="s">
        <v>17</v>
      </c>
      <c r="D17" s="463">
        <v>90376</v>
      </c>
      <c r="E17" s="94"/>
      <c r="F17" s="95" t="s">
        <v>434</v>
      </c>
      <c r="G17" s="95" t="s">
        <v>112</v>
      </c>
      <c r="H17" s="155">
        <v>3</v>
      </c>
      <c r="I17" s="65" t="s">
        <v>33</v>
      </c>
      <c r="J17" s="62">
        <v>5.24</v>
      </c>
      <c r="K17" s="352" t="s">
        <v>445</v>
      </c>
      <c r="L17" s="352" t="s">
        <v>37</v>
      </c>
      <c r="M17" s="66" t="s">
        <v>41</v>
      </c>
      <c r="O17" s="1">
        <f t="shared" si="1"/>
        <v>9.0376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3.5">
      <c r="A18" s="39">
        <f t="shared" si="0"/>
        <v>12</v>
      </c>
      <c r="B18" s="40">
        <v>1</v>
      </c>
      <c r="C18" s="40" t="s">
        <v>17</v>
      </c>
      <c r="D18" s="461">
        <v>90412</v>
      </c>
      <c r="E18" s="96"/>
      <c r="F18" s="44" t="s">
        <v>446</v>
      </c>
      <c r="G18" s="44" t="s">
        <v>260</v>
      </c>
      <c r="H18" s="52">
        <v>3</v>
      </c>
      <c r="I18" s="46" t="s">
        <v>261</v>
      </c>
      <c r="J18" s="41">
        <v>6.28</v>
      </c>
      <c r="K18" s="250" t="s">
        <v>329</v>
      </c>
      <c r="L18" s="250" t="s">
        <v>263</v>
      </c>
      <c r="M18" s="47"/>
      <c r="O18" s="1">
        <f t="shared" si="1"/>
        <v>9.0412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3.5">
      <c r="A19" s="39">
        <f t="shared" si="0"/>
        <v>13</v>
      </c>
      <c r="B19" s="40">
        <v>1</v>
      </c>
      <c r="C19" s="40" t="s">
        <v>17</v>
      </c>
      <c r="D19" s="461">
        <v>90450</v>
      </c>
      <c r="E19" s="96"/>
      <c r="F19" s="44" t="s">
        <v>447</v>
      </c>
      <c r="G19" s="44" t="s">
        <v>46</v>
      </c>
      <c r="H19" s="52">
        <v>3</v>
      </c>
      <c r="I19" s="46" t="s">
        <v>119</v>
      </c>
      <c r="J19" s="41">
        <v>10.18</v>
      </c>
      <c r="K19" s="250" t="s">
        <v>441</v>
      </c>
      <c r="L19" s="250" t="s">
        <v>150</v>
      </c>
      <c r="M19" s="47"/>
      <c r="O19" s="1">
        <f>(D19)/10000</f>
        <v>9.045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3.5">
      <c r="A20" s="39">
        <f t="shared" si="0"/>
        <v>14</v>
      </c>
      <c r="B20" s="40">
        <v>1</v>
      </c>
      <c r="C20" s="40" t="s">
        <v>17</v>
      </c>
      <c r="D20" s="460">
        <v>90490</v>
      </c>
      <c r="E20" s="133"/>
      <c r="F20" s="50" t="s">
        <v>448</v>
      </c>
      <c r="G20" s="50" t="s">
        <v>417</v>
      </c>
      <c r="H20" s="126">
        <v>3</v>
      </c>
      <c r="I20" s="46" t="s">
        <v>52</v>
      </c>
      <c r="J20" s="48">
        <v>3.23</v>
      </c>
      <c r="K20" s="350" t="s">
        <v>449</v>
      </c>
      <c r="L20" s="350" t="s">
        <v>450</v>
      </c>
      <c r="M20" s="47"/>
      <c r="O20" s="1">
        <f t="shared" si="1"/>
        <v>9.049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3.5">
      <c r="A21" s="53">
        <f t="shared" si="0"/>
        <v>15</v>
      </c>
      <c r="B21" s="54">
        <v>1</v>
      </c>
      <c r="C21" s="54" t="s">
        <v>17</v>
      </c>
      <c r="D21" s="462">
        <v>90569</v>
      </c>
      <c r="E21" s="92"/>
      <c r="F21" s="56" t="s">
        <v>451</v>
      </c>
      <c r="G21" s="56" t="s">
        <v>452</v>
      </c>
      <c r="H21" s="57">
        <v>2</v>
      </c>
      <c r="I21" s="58" t="s">
        <v>52</v>
      </c>
      <c r="J21" s="55">
        <v>9.23</v>
      </c>
      <c r="K21" s="351" t="s">
        <v>453</v>
      </c>
      <c r="L21" s="351" t="s">
        <v>256</v>
      </c>
      <c r="M21" s="59"/>
      <c r="O21" s="1">
        <f t="shared" si="1"/>
        <v>9.0569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3.5">
      <c r="A22" s="60">
        <f t="shared" si="0"/>
        <v>16</v>
      </c>
      <c r="B22" s="61">
        <v>1</v>
      </c>
      <c r="C22" s="61" t="s">
        <v>17</v>
      </c>
      <c r="D22" s="463">
        <v>90661</v>
      </c>
      <c r="E22" s="186"/>
      <c r="F22" s="181" t="s">
        <v>416</v>
      </c>
      <c r="G22" s="63" t="s">
        <v>417</v>
      </c>
      <c r="H22" s="187">
        <v>3</v>
      </c>
      <c r="I22" s="65" t="s">
        <v>52</v>
      </c>
      <c r="J22" s="180" t="s">
        <v>407</v>
      </c>
      <c r="K22" s="371" t="s">
        <v>255</v>
      </c>
      <c r="L22" s="371" t="s">
        <v>256</v>
      </c>
      <c r="M22" s="66"/>
      <c r="O22" s="1">
        <f>(D22)/10000</f>
        <v>9.0661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3.5">
      <c r="A23" s="39">
        <f t="shared" si="0"/>
        <v>17</v>
      </c>
      <c r="B23" s="40">
        <v>1</v>
      </c>
      <c r="C23" s="40" t="s">
        <v>17</v>
      </c>
      <c r="D23" s="460">
        <v>90761</v>
      </c>
      <c r="E23" s="152"/>
      <c r="F23" s="49" t="s">
        <v>454</v>
      </c>
      <c r="G23" s="49" t="s">
        <v>455</v>
      </c>
      <c r="H23" s="126">
        <v>3</v>
      </c>
      <c r="I23" s="46" t="s">
        <v>52</v>
      </c>
      <c r="J23" s="41" t="s">
        <v>407</v>
      </c>
      <c r="K23" s="250" t="s">
        <v>255</v>
      </c>
      <c r="L23" s="250" t="s">
        <v>256</v>
      </c>
      <c r="M23" s="47"/>
      <c r="O23" s="1">
        <f t="shared" si="1"/>
        <v>9.0761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3.5">
      <c r="A24" s="39">
        <f t="shared" si="0"/>
        <v>18</v>
      </c>
      <c r="B24" s="40">
        <v>1</v>
      </c>
      <c r="C24" s="40" t="s">
        <v>17</v>
      </c>
      <c r="D24" s="460">
        <v>90958</v>
      </c>
      <c r="E24" s="152"/>
      <c r="F24" s="50" t="s">
        <v>456</v>
      </c>
      <c r="G24" s="50" t="s">
        <v>130</v>
      </c>
      <c r="H24" s="126">
        <v>3</v>
      </c>
      <c r="I24" s="46" t="s">
        <v>33</v>
      </c>
      <c r="J24" s="41">
        <v>7.15</v>
      </c>
      <c r="K24" s="250" t="s">
        <v>275</v>
      </c>
      <c r="L24" s="250" t="s">
        <v>269</v>
      </c>
      <c r="M24" s="47" t="s">
        <v>41</v>
      </c>
      <c r="O24" s="1">
        <f t="shared" si="1"/>
        <v>9.0958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3.5">
      <c r="A25" s="98">
        <f t="shared" si="0"/>
        <v>19</v>
      </c>
      <c r="B25" s="99">
        <v>1</v>
      </c>
      <c r="C25" s="99" t="s">
        <v>17</v>
      </c>
      <c r="D25" s="474">
        <v>90995</v>
      </c>
      <c r="E25" s="116"/>
      <c r="F25" s="139" t="s">
        <v>420</v>
      </c>
      <c r="G25" s="139" t="s">
        <v>421</v>
      </c>
      <c r="H25" s="191">
        <v>2</v>
      </c>
      <c r="I25" s="103" t="s">
        <v>52</v>
      </c>
      <c r="J25" s="115">
        <v>9.13</v>
      </c>
      <c r="K25" s="362" t="s">
        <v>457</v>
      </c>
      <c r="L25" s="362" t="s">
        <v>450</v>
      </c>
      <c r="M25" s="104"/>
      <c r="O25" s="1">
        <f t="shared" si="1"/>
        <v>9.0995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4.25" thickBot="1">
      <c r="A26" s="393">
        <f t="shared" si="0"/>
        <v>20</v>
      </c>
      <c r="B26" s="394">
        <v>1</v>
      </c>
      <c r="C26" s="394" t="s">
        <v>17</v>
      </c>
      <c r="D26" s="470">
        <v>91026</v>
      </c>
      <c r="E26" s="395"/>
      <c r="F26" s="394" t="s">
        <v>458</v>
      </c>
      <c r="G26" s="394" t="s">
        <v>153</v>
      </c>
      <c r="H26" s="396">
        <v>3</v>
      </c>
      <c r="I26" s="396" t="s">
        <v>33</v>
      </c>
      <c r="J26" s="397">
        <v>7.15</v>
      </c>
      <c r="K26" s="398" t="s">
        <v>275</v>
      </c>
      <c r="L26" s="398" t="s">
        <v>269</v>
      </c>
      <c r="M26" s="399" t="s">
        <v>41</v>
      </c>
      <c r="O26" s="1">
        <f t="shared" si="1"/>
        <v>9.1026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13" ht="15" thickBot="1" thickTop="1">
      <c r="A27" s="404"/>
      <c r="B27" s="400"/>
      <c r="C27" s="400"/>
      <c r="D27" s="471">
        <v>91256</v>
      </c>
      <c r="E27" s="400"/>
      <c r="F27" s="400" t="s">
        <v>748</v>
      </c>
      <c r="G27" s="400" t="s">
        <v>749</v>
      </c>
      <c r="H27" s="392">
        <v>3</v>
      </c>
      <c r="I27" s="392" t="s">
        <v>750</v>
      </c>
      <c r="J27" s="401">
        <v>7.27</v>
      </c>
      <c r="K27" s="402" t="s">
        <v>751</v>
      </c>
      <c r="L27" s="402" t="s">
        <v>761</v>
      </c>
      <c r="M27" s="403"/>
    </row>
  </sheetData>
  <sheetProtection/>
  <mergeCells count="9">
    <mergeCell ref="A1:J1"/>
    <mergeCell ref="D3:E3"/>
    <mergeCell ref="G3:H3"/>
    <mergeCell ref="I3:J3"/>
    <mergeCell ref="L3:M3"/>
    <mergeCell ref="D4:E4"/>
    <mergeCell ref="G4:H4"/>
    <mergeCell ref="I4:J4"/>
    <mergeCell ref="L4:M4"/>
  </mergeCells>
  <printOptions/>
  <pageMargins left="0.5905511811023623" right="0.5905511811023623" top="0.984251968503937" bottom="0.1968503937007874" header="0.5118110236220472" footer="0.2362204724409449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7"/>
  <sheetViews>
    <sheetView view="pageBreakPreview" zoomScaleSheetLayoutView="100" zoomScalePageLayoutView="0" workbookViewId="0" topLeftCell="A1">
      <selection activeCell="D17" sqref="D17"/>
    </sheetView>
  </sheetViews>
  <sheetFormatPr defaultColWidth="8.88671875" defaultRowHeight="15"/>
  <cols>
    <col min="1" max="1" width="4.10546875" style="83" bestFit="1" customWidth="1"/>
    <col min="2" max="2" width="4.6640625" style="83" hidden="1" customWidth="1"/>
    <col min="3" max="3" width="7.99609375" style="83" hidden="1" customWidth="1"/>
    <col min="4" max="4" width="6.6640625" style="83" bestFit="1" customWidth="1"/>
    <col min="5" max="5" width="4.6640625" style="83" bestFit="1" customWidth="1"/>
    <col min="6" max="6" width="10.21484375" style="83" bestFit="1" customWidth="1"/>
    <col min="7" max="7" width="7.99609375" style="83" customWidth="1"/>
    <col min="8" max="9" width="4.6640625" style="84" bestFit="1" customWidth="1"/>
    <col min="10" max="10" width="5.21484375" style="83" bestFit="1" customWidth="1"/>
    <col min="11" max="11" width="12.21484375" style="83" customWidth="1"/>
    <col min="12" max="12" width="6.5546875" style="83" bestFit="1" customWidth="1"/>
    <col min="13" max="13" width="4.6640625" style="83" bestFit="1" customWidth="1"/>
    <col min="14" max="14" width="2.3359375" style="2" customWidth="1"/>
    <col min="15" max="15" width="0" style="2" hidden="1" customWidth="1"/>
    <col min="16" max="16384" width="8.88671875" style="2" customWidth="1"/>
  </cols>
  <sheetData>
    <row r="1" spans="1:13" s="1" customFormat="1" ht="13.5">
      <c r="A1" s="412" t="s">
        <v>779</v>
      </c>
      <c r="B1" s="412"/>
      <c r="C1" s="412"/>
      <c r="D1" s="412"/>
      <c r="E1" s="412"/>
      <c r="F1" s="412"/>
      <c r="G1" s="412"/>
      <c r="H1" s="412"/>
      <c r="I1" s="412"/>
      <c r="J1" s="412"/>
      <c r="K1" s="17"/>
      <c r="L1" s="17"/>
      <c r="M1" s="17"/>
    </row>
    <row r="2" spans="1:256" s="1" customFormat="1" ht="14.25" thickBot="1">
      <c r="A2" s="17"/>
      <c r="B2" s="17"/>
      <c r="C2" s="27"/>
      <c r="D2" s="17"/>
      <c r="E2" s="17"/>
      <c r="F2" s="17"/>
      <c r="G2" s="17"/>
      <c r="H2" s="15"/>
      <c r="I2" s="15"/>
      <c r="J2" s="85"/>
      <c r="K2" s="17"/>
      <c r="L2" s="17"/>
      <c r="M2" s="17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3" s="1" customFormat="1" ht="14.25" customHeight="1">
      <c r="A3" s="14"/>
      <c r="B3" s="14"/>
      <c r="C3" s="21"/>
      <c r="D3" s="408" t="s">
        <v>243</v>
      </c>
      <c r="E3" s="409"/>
      <c r="F3" s="22">
        <v>13.84</v>
      </c>
      <c r="G3" s="420" t="s">
        <v>212</v>
      </c>
      <c r="H3" s="420"/>
      <c r="I3" s="420" t="s">
        <v>81</v>
      </c>
      <c r="J3" s="420"/>
      <c r="K3" s="22" t="s">
        <v>210</v>
      </c>
      <c r="L3" s="420" t="s">
        <v>73</v>
      </c>
      <c r="M3" s="421"/>
    </row>
    <row r="4" spans="1:13" s="1" customFormat="1" ht="13.5" customHeight="1" thickBot="1">
      <c r="A4" s="14"/>
      <c r="B4" s="14"/>
      <c r="C4" s="25"/>
      <c r="D4" s="410" t="s">
        <v>64</v>
      </c>
      <c r="E4" s="411"/>
      <c r="F4" s="150">
        <v>14.04</v>
      </c>
      <c r="G4" s="415" t="s">
        <v>82</v>
      </c>
      <c r="H4" s="415"/>
      <c r="I4" s="415" t="s">
        <v>83</v>
      </c>
      <c r="J4" s="415"/>
      <c r="K4" s="150" t="s">
        <v>211</v>
      </c>
      <c r="L4" s="415" t="s">
        <v>84</v>
      </c>
      <c r="M4" s="424"/>
    </row>
    <row r="5" spans="1:256" s="1" customFormat="1" ht="14.25" thickBot="1">
      <c r="A5" s="17"/>
      <c r="B5" s="17"/>
      <c r="C5" s="27"/>
      <c r="D5" s="17"/>
      <c r="E5" s="17"/>
      <c r="F5" s="17"/>
      <c r="G5" s="17"/>
      <c r="H5" s="17"/>
      <c r="I5" s="17"/>
      <c r="J5" s="85"/>
      <c r="K5" s="17"/>
      <c r="L5" s="17"/>
      <c r="M5" s="17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4.25" thickBot="1">
      <c r="A6" s="28" t="s">
        <v>8</v>
      </c>
      <c r="B6" s="29" t="s">
        <v>9</v>
      </c>
      <c r="C6" s="29" t="s">
        <v>10</v>
      </c>
      <c r="D6" s="29" t="s">
        <v>21</v>
      </c>
      <c r="E6" s="29" t="s">
        <v>29</v>
      </c>
      <c r="F6" s="29" t="s">
        <v>22</v>
      </c>
      <c r="G6" s="29" t="s">
        <v>30</v>
      </c>
      <c r="H6" s="29" t="s">
        <v>23</v>
      </c>
      <c r="I6" s="29" t="s">
        <v>24</v>
      </c>
      <c r="J6" s="86" t="s">
        <v>26</v>
      </c>
      <c r="K6" s="29" t="s">
        <v>31</v>
      </c>
      <c r="L6" s="29" t="s">
        <v>27</v>
      </c>
      <c r="M6" s="31" t="s">
        <v>28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3.5">
      <c r="A7" s="32">
        <f aca="true" t="shared" si="0" ref="A7:A26">RANK(O7,$O$7:$O$87,1)</f>
        <v>1</v>
      </c>
      <c r="B7" s="33">
        <v>1</v>
      </c>
      <c r="C7" s="33" t="s">
        <v>18</v>
      </c>
      <c r="D7" s="475">
        <v>1496</v>
      </c>
      <c r="E7" s="192">
        <v>0.6</v>
      </c>
      <c r="F7" s="193" t="s">
        <v>463</v>
      </c>
      <c r="G7" s="193" t="s">
        <v>126</v>
      </c>
      <c r="H7" s="194">
        <v>3</v>
      </c>
      <c r="I7" s="37" t="s">
        <v>33</v>
      </c>
      <c r="J7" s="34">
        <v>8.05</v>
      </c>
      <c r="K7" s="348" t="s">
        <v>409</v>
      </c>
      <c r="L7" s="348" t="s">
        <v>396</v>
      </c>
      <c r="M7" s="373"/>
      <c r="O7" s="1">
        <f aca="true" t="shared" si="1" ref="O7:O21">D7/100</f>
        <v>14.96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3.5">
      <c r="A8" s="39">
        <f t="shared" si="0"/>
        <v>2</v>
      </c>
      <c r="B8" s="40">
        <v>1</v>
      </c>
      <c r="C8" s="40" t="s">
        <v>18</v>
      </c>
      <c r="D8" s="446">
        <v>1498</v>
      </c>
      <c r="E8" s="41">
        <v>0.6</v>
      </c>
      <c r="F8" s="44" t="s">
        <v>288</v>
      </c>
      <c r="G8" s="44" t="s">
        <v>289</v>
      </c>
      <c r="H8" s="52">
        <v>3</v>
      </c>
      <c r="I8" s="46" t="s">
        <v>52</v>
      </c>
      <c r="J8" s="41">
        <v>8.21</v>
      </c>
      <c r="K8" s="250" t="s">
        <v>129</v>
      </c>
      <c r="L8" s="250" t="s">
        <v>411</v>
      </c>
      <c r="M8" s="374"/>
      <c r="O8" s="1">
        <f t="shared" si="1"/>
        <v>14.98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3.5">
      <c r="A9" s="39">
        <f t="shared" si="0"/>
        <v>3</v>
      </c>
      <c r="B9" s="40">
        <v>1</v>
      </c>
      <c r="C9" s="40" t="s">
        <v>54</v>
      </c>
      <c r="D9" s="446">
        <v>1501</v>
      </c>
      <c r="E9" s="41">
        <v>0.6</v>
      </c>
      <c r="F9" s="44" t="s">
        <v>464</v>
      </c>
      <c r="G9" s="44" t="s">
        <v>465</v>
      </c>
      <c r="H9" s="52">
        <v>3</v>
      </c>
      <c r="I9" s="46" t="s">
        <v>261</v>
      </c>
      <c r="J9" s="41">
        <v>8.05</v>
      </c>
      <c r="K9" s="250" t="s">
        <v>53</v>
      </c>
      <c r="L9" s="250" t="s">
        <v>263</v>
      </c>
      <c r="M9" s="374"/>
      <c r="O9" s="1">
        <f t="shared" si="1"/>
        <v>15.01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3.5">
      <c r="A10" s="39">
        <f t="shared" si="0"/>
        <v>4</v>
      </c>
      <c r="B10" s="40">
        <v>1</v>
      </c>
      <c r="C10" s="40" t="s">
        <v>18</v>
      </c>
      <c r="D10" s="446">
        <v>1505</v>
      </c>
      <c r="E10" s="41">
        <v>1.8</v>
      </c>
      <c r="F10" s="44" t="s">
        <v>466</v>
      </c>
      <c r="G10" s="44" t="s">
        <v>467</v>
      </c>
      <c r="H10" s="52">
        <v>2</v>
      </c>
      <c r="I10" s="46" t="s">
        <v>33</v>
      </c>
      <c r="J10" s="41">
        <v>10.25</v>
      </c>
      <c r="K10" s="250" t="s">
        <v>376</v>
      </c>
      <c r="L10" s="250" t="s">
        <v>321</v>
      </c>
      <c r="M10" s="374"/>
      <c r="O10" s="1">
        <f t="shared" si="1"/>
        <v>15.05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3.5">
      <c r="A11" s="53">
        <f t="shared" si="0"/>
        <v>5</v>
      </c>
      <c r="B11" s="54">
        <v>1</v>
      </c>
      <c r="C11" s="54" t="s">
        <v>18</v>
      </c>
      <c r="D11" s="448">
        <v>1514</v>
      </c>
      <c r="E11" s="55">
        <v>0.1</v>
      </c>
      <c r="F11" s="56" t="s">
        <v>184</v>
      </c>
      <c r="G11" s="56" t="s">
        <v>185</v>
      </c>
      <c r="H11" s="57">
        <v>3</v>
      </c>
      <c r="I11" s="58" t="s">
        <v>33</v>
      </c>
      <c r="J11" s="55">
        <v>7.25</v>
      </c>
      <c r="K11" s="351" t="s">
        <v>34</v>
      </c>
      <c r="L11" s="351" t="s">
        <v>269</v>
      </c>
      <c r="M11" s="375"/>
      <c r="O11" s="1">
        <f t="shared" si="1"/>
        <v>15.14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3.5">
      <c r="A12" s="60">
        <f t="shared" si="0"/>
        <v>6</v>
      </c>
      <c r="B12" s="61">
        <v>1</v>
      </c>
      <c r="C12" s="61" t="s">
        <v>18</v>
      </c>
      <c r="D12" s="450">
        <v>1518</v>
      </c>
      <c r="E12" s="68">
        <v>0.1</v>
      </c>
      <c r="F12" s="135" t="s">
        <v>468</v>
      </c>
      <c r="G12" s="135" t="s">
        <v>169</v>
      </c>
      <c r="H12" s="136">
        <v>3</v>
      </c>
      <c r="I12" s="65" t="s">
        <v>33</v>
      </c>
      <c r="J12" s="62">
        <v>7.25</v>
      </c>
      <c r="K12" s="352" t="s">
        <v>34</v>
      </c>
      <c r="L12" s="352" t="s">
        <v>269</v>
      </c>
      <c r="M12" s="376"/>
      <c r="O12" s="1">
        <f t="shared" si="1"/>
        <v>15.18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3.5">
      <c r="A13" s="39">
        <f t="shared" si="0"/>
        <v>7</v>
      </c>
      <c r="B13" s="40">
        <v>1</v>
      </c>
      <c r="C13" s="40" t="s">
        <v>18</v>
      </c>
      <c r="D13" s="446">
        <v>1535</v>
      </c>
      <c r="E13" s="42">
        <v>0.6</v>
      </c>
      <c r="F13" s="43" t="s">
        <v>469</v>
      </c>
      <c r="G13" s="43" t="s">
        <v>134</v>
      </c>
      <c r="H13" s="45">
        <v>3</v>
      </c>
      <c r="I13" s="46" t="s">
        <v>33</v>
      </c>
      <c r="J13" s="42">
        <v>8.05</v>
      </c>
      <c r="K13" s="349" t="s">
        <v>409</v>
      </c>
      <c r="L13" s="250" t="s">
        <v>410</v>
      </c>
      <c r="M13" s="374"/>
      <c r="O13" s="1">
        <f t="shared" si="1"/>
        <v>15.35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3.5">
      <c r="A14" s="39">
        <f t="shared" si="0"/>
        <v>8</v>
      </c>
      <c r="B14" s="40">
        <v>1</v>
      </c>
      <c r="C14" s="40" t="s">
        <v>54</v>
      </c>
      <c r="D14" s="446">
        <v>1545</v>
      </c>
      <c r="E14" s="41">
        <v>-0.4</v>
      </c>
      <c r="F14" s="44" t="s">
        <v>470</v>
      </c>
      <c r="G14" s="44" t="s">
        <v>300</v>
      </c>
      <c r="H14" s="52">
        <v>3</v>
      </c>
      <c r="I14" s="46" t="s">
        <v>52</v>
      </c>
      <c r="J14" s="41">
        <v>7.06</v>
      </c>
      <c r="K14" s="250" t="s">
        <v>405</v>
      </c>
      <c r="L14" s="250" t="s">
        <v>131</v>
      </c>
      <c r="M14" s="374"/>
      <c r="O14" s="1">
        <f t="shared" si="1"/>
        <v>15.45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3.5">
      <c r="A15" s="39">
        <f t="shared" si="0"/>
        <v>9</v>
      </c>
      <c r="B15" s="40">
        <v>1</v>
      </c>
      <c r="C15" s="40" t="s">
        <v>18</v>
      </c>
      <c r="D15" s="447">
        <v>1553</v>
      </c>
      <c r="E15" s="48" t="s">
        <v>192</v>
      </c>
      <c r="F15" s="40" t="s">
        <v>471</v>
      </c>
      <c r="G15" s="40" t="s">
        <v>472</v>
      </c>
      <c r="H15" s="51">
        <v>2</v>
      </c>
      <c r="I15" s="51" t="s">
        <v>33</v>
      </c>
      <c r="J15" s="48">
        <v>9.14</v>
      </c>
      <c r="K15" s="354" t="s">
        <v>473</v>
      </c>
      <c r="L15" s="354" t="s">
        <v>37</v>
      </c>
      <c r="M15" s="374"/>
      <c r="O15" s="1">
        <f t="shared" si="1"/>
        <v>15.53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3.5">
      <c r="A16" s="53">
        <f t="shared" si="0"/>
        <v>10</v>
      </c>
      <c r="B16" s="54">
        <v>1</v>
      </c>
      <c r="C16" s="54" t="s">
        <v>18</v>
      </c>
      <c r="D16" s="451">
        <v>1558</v>
      </c>
      <c r="E16" s="70">
        <v>1.7</v>
      </c>
      <c r="F16" s="72" t="s">
        <v>305</v>
      </c>
      <c r="G16" s="72" t="s">
        <v>306</v>
      </c>
      <c r="H16" s="185">
        <v>3</v>
      </c>
      <c r="I16" s="58" t="s">
        <v>33</v>
      </c>
      <c r="J16" s="70">
        <v>5.29</v>
      </c>
      <c r="K16" s="355" t="s">
        <v>474</v>
      </c>
      <c r="L16" s="355" t="s">
        <v>37</v>
      </c>
      <c r="M16" s="375"/>
      <c r="O16" s="1">
        <f t="shared" si="1"/>
        <v>15.58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3.5">
      <c r="A17" s="60">
        <f t="shared" si="0"/>
        <v>10</v>
      </c>
      <c r="B17" s="61">
        <v>1</v>
      </c>
      <c r="C17" s="61" t="s">
        <v>18</v>
      </c>
      <c r="D17" s="450">
        <v>1558</v>
      </c>
      <c r="E17" s="68">
        <v>1.7</v>
      </c>
      <c r="F17" s="113" t="s">
        <v>475</v>
      </c>
      <c r="G17" s="113" t="s">
        <v>476</v>
      </c>
      <c r="H17" s="136">
        <v>3</v>
      </c>
      <c r="I17" s="65" t="s">
        <v>119</v>
      </c>
      <c r="J17" s="68">
        <v>8.05</v>
      </c>
      <c r="K17" s="361" t="s">
        <v>174</v>
      </c>
      <c r="L17" s="361" t="s">
        <v>396</v>
      </c>
      <c r="M17" s="376"/>
      <c r="O17" s="1">
        <f t="shared" si="1"/>
        <v>15.58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3.5">
      <c r="A18" s="39">
        <f t="shared" si="0"/>
        <v>12</v>
      </c>
      <c r="B18" s="40">
        <v>1</v>
      </c>
      <c r="C18" s="40" t="s">
        <v>18</v>
      </c>
      <c r="D18" s="447">
        <v>1563</v>
      </c>
      <c r="E18" s="48">
        <v>1.1</v>
      </c>
      <c r="F18" s="40" t="s">
        <v>477</v>
      </c>
      <c r="G18" s="40" t="s">
        <v>478</v>
      </c>
      <c r="H18" s="51">
        <v>2</v>
      </c>
      <c r="I18" s="51" t="s">
        <v>33</v>
      </c>
      <c r="J18" s="48">
        <v>7.03</v>
      </c>
      <c r="K18" s="354" t="s">
        <v>36</v>
      </c>
      <c r="L18" s="354" t="s">
        <v>37</v>
      </c>
      <c r="M18" s="374"/>
      <c r="O18" s="1">
        <f t="shared" si="1"/>
        <v>15.63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3.5">
      <c r="A19" s="39">
        <f t="shared" si="0"/>
        <v>13</v>
      </c>
      <c r="B19" s="40">
        <v>1</v>
      </c>
      <c r="C19" s="40" t="s">
        <v>18</v>
      </c>
      <c r="D19" s="447">
        <v>1565</v>
      </c>
      <c r="E19" s="48">
        <v>0.6</v>
      </c>
      <c r="F19" s="40" t="s">
        <v>479</v>
      </c>
      <c r="G19" s="40" t="s">
        <v>480</v>
      </c>
      <c r="H19" s="51">
        <v>3</v>
      </c>
      <c r="I19" s="51" t="s">
        <v>119</v>
      </c>
      <c r="J19" s="48">
        <v>8.05</v>
      </c>
      <c r="K19" s="354" t="s">
        <v>174</v>
      </c>
      <c r="L19" s="354" t="s">
        <v>396</v>
      </c>
      <c r="M19" s="374"/>
      <c r="O19" s="1">
        <f t="shared" si="1"/>
        <v>15.65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3.5">
      <c r="A20" s="39">
        <f t="shared" si="0"/>
        <v>14</v>
      </c>
      <c r="B20" s="40">
        <v>1</v>
      </c>
      <c r="C20" s="40" t="s">
        <v>18</v>
      </c>
      <c r="D20" s="447">
        <v>1580</v>
      </c>
      <c r="E20" s="48">
        <v>1.4</v>
      </c>
      <c r="F20" s="40" t="s">
        <v>481</v>
      </c>
      <c r="G20" s="40" t="s">
        <v>145</v>
      </c>
      <c r="H20" s="51">
        <v>3</v>
      </c>
      <c r="I20" s="51" t="s">
        <v>33</v>
      </c>
      <c r="J20" s="48">
        <v>7.03</v>
      </c>
      <c r="K20" s="354" t="s">
        <v>36</v>
      </c>
      <c r="L20" s="354" t="s">
        <v>37</v>
      </c>
      <c r="M20" s="374"/>
      <c r="O20" s="1">
        <f t="shared" si="1"/>
        <v>15.8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3.5">
      <c r="A21" s="53">
        <f t="shared" si="0"/>
        <v>15</v>
      </c>
      <c r="B21" s="54">
        <v>1</v>
      </c>
      <c r="C21" s="54" t="s">
        <v>18</v>
      </c>
      <c r="D21" s="451">
        <v>1583</v>
      </c>
      <c r="E21" s="70">
        <v>1.5</v>
      </c>
      <c r="F21" s="54" t="s">
        <v>482</v>
      </c>
      <c r="G21" s="54" t="s">
        <v>483</v>
      </c>
      <c r="H21" s="73">
        <v>3</v>
      </c>
      <c r="I21" s="73" t="s">
        <v>261</v>
      </c>
      <c r="J21" s="70">
        <v>7.22</v>
      </c>
      <c r="K21" s="377" t="s">
        <v>484</v>
      </c>
      <c r="L21" s="377" t="s">
        <v>183</v>
      </c>
      <c r="M21" s="375"/>
      <c r="O21" s="1">
        <f t="shared" si="1"/>
        <v>15.83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3.5">
      <c r="A22" s="60">
        <f t="shared" si="0"/>
        <v>16</v>
      </c>
      <c r="B22" s="61">
        <v>1</v>
      </c>
      <c r="C22" s="61" t="s">
        <v>18</v>
      </c>
      <c r="D22" s="450">
        <v>1587</v>
      </c>
      <c r="E22" s="68">
        <v>0.1</v>
      </c>
      <c r="F22" s="113" t="s">
        <v>485</v>
      </c>
      <c r="G22" s="113" t="s">
        <v>486</v>
      </c>
      <c r="H22" s="136">
        <v>3</v>
      </c>
      <c r="I22" s="65" t="s">
        <v>33</v>
      </c>
      <c r="J22" s="68">
        <v>7.25</v>
      </c>
      <c r="K22" s="361" t="s">
        <v>34</v>
      </c>
      <c r="L22" s="361" t="s">
        <v>269</v>
      </c>
      <c r="M22" s="376"/>
      <c r="O22" s="1">
        <f>D22/100</f>
        <v>15.87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3.5">
      <c r="A23" s="39">
        <f t="shared" si="0"/>
        <v>17</v>
      </c>
      <c r="B23" s="40">
        <v>1</v>
      </c>
      <c r="C23" s="40" t="s">
        <v>18</v>
      </c>
      <c r="D23" s="447">
        <v>1588</v>
      </c>
      <c r="E23" s="48">
        <v>-0.6</v>
      </c>
      <c r="F23" s="40" t="s">
        <v>487</v>
      </c>
      <c r="G23" s="40" t="s">
        <v>488</v>
      </c>
      <c r="H23" s="51">
        <v>3</v>
      </c>
      <c r="I23" s="51" t="s">
        <v>33</v>
      </c>
      <c r="J23" s="48">
        <v>7.25</v>
      </c>
      <c r="K23" s="354" t="s">
        <v>34</v>
      </c>
      <c r="L23" s="354" t="s">
        <v>269</v>
      </c>
      <c r="M23" s="374"/>
      <c r="O23" s="1">
        <f>D23/100</f>
        <v>15.88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3.5">
      <c r="A24" s="39">
        <f t="shared" si="0"/>
        <v>18</v>
      </c>
      <c r="B24" s="40">
        <v>1</v>
      </c>
      <c r="C24" s="40" t="s">
        <v>18</v>
      </c>
      <c r="D24" s="447">
        <v>1589</v>
      </c>
      <c r="E24" s="48" t="s">
        <v>196</v>
      </c>
      <c r="F24" s="40" t="s">
        <v>489</v>
      </c>
      <c r="G24" s="40" t="s">
        <v>382</v>
      </c>
      <c r="H24" s="51">
        <v>2</v>
      </c>
      <c r="I24" s="51" t="s">
        <v>33</v>
      </c>
      <c r="J24" s="48">
        <v>7.03</v>
      </c>
      <c r="K24" s="354" t="s">
        <v>42</v>
      </c>
      <c r="L24" s="354" t="s">
        <v>326</v>
      </c>
      <c r="M24" s="374"/>
      <c r="O24" s="1">
        <f>D24/100</f>
        <v>15.89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3.5">
      <c r="A25" s="39">
        <f t="shared" si="0"/>
        <v>19</v>
      </c>
      <c r="B25" s="40">
        <v>1</v>
      </c>
      <c r="C25" s="40" t="s">
        <v>18</v>
      </c>
      <c r="D25" s="447">
        <v>1590</v>
      </c>
      <c r="E25" s="48">
        <v>0.4</v>
      </c>
      <c r="F25" s="40" t="s">
        <v>490</v>
      </c>
      <c r="G25" s="40" t="s">
        <v>476</v>
      </c>
      <c r="H25" s="51">
        <v>2</v>
      </c>
      <c r="I25" s="51" t="s">
        <v>119</v>
      </c>
      <c r="J25" s="48">
        <v>10.25</v>
      </c>
      <c r="K25" s="354" t="s">
        <v>373</v>
      </c>
      <c r="L25" s="354" t="s">
        <v>374</v>
      </c>
      <c r="M25" s="374"/>
      <c r="O25" s="1">
        <f>D25/100</f>
        <v>15.9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4.25" thickBot="1">
      <c r="A26" s="393">
        <f t="shared" si="0"/>
        <v>20</v>
      </c>
      <c r="B26" s="394">
        <v>1</v>
      </c>
      <c r="C26" s="394" t="s">
        <v>54</v>
      </c>
      <c r="D26" s="476">
        <v>1595</v>
      </c>
      <c r="E26" s="397">
        <v>0.6</v>
      </c>
      <c r="F26" s="394" t="s">
        <v>491</v>
      </c>
      <c r="G26" s="394" t="s">
        <v>492</v>
      </c>
      <c r="H26" s="396">
        <v>3</v>
      </c>
      <c r="I26" s="396" t="s">
        <v>261</v>
      </c>
      <c r="J26" s="397">
        <v>8.05</v>
      </c>
      <c r="K26" s="398" t="s">
        <v>53</v>
      </c>
      <c r="L26" s="398" t="s">
        <v>263</v>
      </c>
      <c r="M26" s="406"/>
      <c r="O26" s="1">
        <f>D26/100</f>
        <v>15.95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13" ht="15" thickBot="1" thickTop="1">
      <c r="A27" s="404"/>
      <c r="B27" s="400"/>
      <c r="C27" s="400"/>
      <c r="D27" s="457">
        <v>1633</v>
      </c>
      <c r="E27" s="401" t="s">
        <v>196</v>
      </c>
      <c r="F27" s="400" t="s">
        <v>766</v>
      </c>
      <c r="G27" s="400" t="s">
        <v>767</v>
      </c>
      <c r="H27" s="392">
        <v>3</v>
      </c>
      <c r="I27" s="392" t="s">
        <v>768</v>
      </c>
      <c r="J27" s="401" t="s">
        <v>769</v>
      </c>
      <c r="K27" s="402" t="s">
        <v>141</v>
      </c>
      <c r="L27" s="402" t="s">
        <v>319</v>
      </c>
      <c r="M27" s="403"/>
    </row>
  </sheetData>
  <sheetProtection/>
  <mergeCells count="9">
    <mergeCell ref="A1:J1"/>
    <mergeCell ref="D3:E3"/>
    <mergeCell ref="G3:H3"/>
    <mergeCell ref="I3:J3"/>
    <mergeCell ref="L3:M3"/>
    <mergeCell ref="D4:E4"/>
    <mergeCell ref="G4:H4"/>
    <mergeCell ref="I4:J4"/>
    <mergeCell ref="L4:M4"/>
  </mergeCells>
  <printOptions/>
  <pageMargins left="0.75" right="0.75" top="1" bottom="1" header="0.512" footer="0.512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5"/>
  <sheetViews>
    <sheetView view="pageBreakPreview" zoomScaleSheetLayoutView="100" zoomScalePageLayoutView="0" workbookViewId="0" topLeftCell="A1">
      <selection activeCell="G17" sqref="G17"/>
    </sheetView>
  </sheetViews>
  <sheetFormatPr defaultColWidth="8.88671875" defaultRowHeight="15"/>
  <cols>
    <col min="1" max="1" width="3.99609375" style="83" bestFit="1" customWidth="1"/>
    <col min="2" max="2" width="4.88671875" style="83" hidden="1" customWidth="1"/>
    <col min="3" max="3" width="8.3359375" style="83" hidden="1" customWidth="1"/>
    <col min="4" max="4" width="3.10546875" style="83" hidden="1" customWidth="1"/>
    <col min="5" max="5" width="2.21484375" style="83" hidden="1" customWidth="1"/>
    <col min="6" max="6" width="6.6640625" style="83" bestFit="1" customWidth="1"/>
    <col min="7" max="7" width="7.99609375" style="83" bestFit="1" customWidth="1"/>
    <col min="8" max="8" width="4.6640625" style="84" bestFit="1" customWidth="1"/>
    <col min="9" max="9" width="6.3359375" style="83" customWidth="1"/>
    <col min="10" max="10" width="4.6640625" style="83" bestFit="1" customWidth="1"/>
    <col min="11" max="11" width="6.3359375" style="83" bestFit="1" customWidth="1"/>
    <col min="12" max="12" width="4.6640625" style="83" bestFit="1" customWidth="1"/>
    <col min="13" max="13" width="6.3359375" style="83" bestFit="1" customWidth="1"/>
    <col min="14" max="14" width="4.6640625" style="83" bestFit="1" customWidth="1"/>
    <col min="15" max="15" width="6.3359375" style="83" bestFit="1" customWidth="1"/>
    <col min="16" max="16" width="4.6640625" style="83" bestFit="1" customWidth="1"/>
    <col min="17" max="17" width="5.77734375" style="83" bestFit="1" customWidth="1"/>
    <col min="18" max="18" width="12.21484375" style="83" customWidth="1"/>
    <col min="19" max="19" width="6.5546875" style="83" bestFit="1" customWidth="1"/>
    <col min="20" max="20" width="4.6640625" style="83" customWidth="1"/>
    <col min="21" max="21" width="5.77734375" style="2" hidden="1" customWidth="1"/>
    <col min="22" max="16384" width="8.88671875" style="2" customWidth="1"/>
  </cols>
  <sheetData>
    <row r="1" spans="1:21" ht="13.5">
      <c r="A1" s="412" t="s">
        <v>780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17"/>
      <c r="T1" s="17"/>
      <c r="U1" s="1"/>
    </row>
    <row r="2" spans="1:21" ht="14.25" thickBot="1">
      <c r="A2" s="17"/>
      <c r="B2" s="17"/>
      <c r="C2" s="17"/>
      <c r="D2" s="17"/>
      <c r="E2" s="17"/>
      <c r="F2" s="195"/>
      <c r="G2" s="17"/>
      <c r="H2" s="15"/>
      <c r="I2" s="17"/>
      <c r="J2" s="17"/>
      <c r="K2" s="17"/>
      <c r="L2" s="17"/>
      <c r="M2" s="17"/>
      <c r="N2" s="17"/>
      <c r="O2" s="17"/>
      <c r="P2" s="17"/>
      <c r="Q2" s="85"/>
      <c r="R2" s="17"/>
      <c r="S2" s="17"/>
      <c r="T2" s="17"/>
      <c r="U2" s="1"/>
    </row>
    <row r="3" spans="1:21" ht="15.75" customHeight="1">
      <c r="A3" s="17"/>
      <c r="B3" s="17"/>
      <c r="C3" s="17"/>
      <c r="D3" s="17"/>
      <c r="E3" s="17"/>
      <c r="F3" s="118"/>
      <c r="G3" s="425" t="s">
        <v>252</v>
      </c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7"/>
      <c r="S3" s="17"/>
      <c r="T3" s="17"/>
      <c r="U3" s="1"/>
    </row>
    <row r="4" spans="1:21" ht="15.75" customHeight="1" thickBot="1">
      <c r="A4" s="17"/>
      <c r="B4" s="17"/>
      <c r="C4" s="17"/>
      <c r="D4" s="17"/>
      <c r="E4" s="17"/>
      <c r="F4" s="118"/>
      <c r="G4" s="428" t="s">
        <v>247</v>
      </c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30"/>
      <c r="S4" s="17"/>
      <c r="T4" s="17"/>
      <c r="U4" s="1"/>
    </row>
    <row r="5" spans="1:21" ht="14.25" thickBot="1">
      <c r="A5" s="17"/>
      <c r="B5" s="17"/>
      <c r="C5" s="17"/>
      <c r="D5" s="17"/>
      <c r="E5" s="17"/>
      <c r="F5" s="195"/>
      <c r="G5" s="17"/>
      <c r="H5" s="15"/>
      <c r="I5" s="17"/>
      <c r="J5" s="17"/>
      <c r="K5" s="17"/>
      <c r="L5" s="17"/>
      <c r="M5" s="17"/>
      <c r="N5" s="17"/>
      <c r="O5" s="17"/>
      <c r="P5" s="17"/>
      <c r="Q5" s="85"/>
      <c r="R5" s="17"/>
      <c r="S5" s="17"/>
      <c r="T5" s="17"/>
      <c r="U5" s="1"/>
    </row>
    <row r="6" spans="1:21" s="4" customFormat="1" ht="14.25" thickBot="1">
      <c r="A6" s="197" t="s">
        <v>8</v>
      </c>
      <c r="B6" s="198" t="s">
        <v>9</v>
      </c>
      <c r="C6" s="198" t="s">
        <v>10</v>
      </c>
      <c r="D6" s="198"/>
      <c r="E6" s="198"/>
      <c r="F6" s="198" t="s">
        <v>21</v>
      </c>
      <c r="G6" s="198" t="s">
        <v>103</v>
      </c>
      <c r="H6" s="198" t="s">
        <v>24</v>
      </c>
      <c r="I6" s="198" t="s">
        <v>118</v>
      </c>
      <c r="J6" s="198" t="s">
        <v>104</v>
      </c>
      <c r="K6" s="198" t="s">
        <v>115</v>
      </c>
      <c r="L6" s="198" t="s">
        <v>104</v>
      </c>
      <c r="M6" s="198" t="s">
        <v>116</v>
      </c>
      <c r="N6" s="198" t="s">
        <v>104</v>
      </c>
      <c r="O6" s="198" t="s">
        <v>117</v>
      </c>
      <c r="P6" s="198" t="s">
        <v>104</v>
      </c>
      <c r="Q6" s="199" t="s">
        <v>26</v>
      </c>
      <c r="R6" s="198" t="s">
        <v>105</v>
      </c>
      <c r="S6" s="198" t="s">
        <v>27</v>
      </c>
      <c r="T6" s="200" t="s">
        <v>28</v>
      </c>
      <c r="U6" s="10" t="s">
        <v>28</v>
      </c>
    </row>
    <row r="7" spans="1:21" ht="13.5">
      <c r="A7" s="201">
        <f aca="true" t="shared" si="0" ref="A7:A26">RANK(U7,$U$7:$U$87,1)</f>
        <v>1</v>
      </c>
      <c r="B7" s="202">
        <f>RANK(U7,$U$7:$U$26,1)</f>
        <v>1</v>
      </c>
      <c r="C7" s="202" t="s">
        <v>213</v>
      </c>
      <c r="D7" s="203"/>
      <c r="E7" s="203"/>
      <c r="F7" s="477">
        <v>4374</v>
      </c>
      <c r="G7" s="202" t="s">
        <v>268</v>
      </c>
      <c r="H7" s="204" t="s">
        <v>33</v>
      </c>
      <c r="I7" s="202" t="s">
        <v>494</v>
      </c>
      <c r="J7" s="204">
        <v>3</v>
      </c>
      <c r="K7" s="202" t="s">
        <v>495</v>
      </c>
      <c r="L7" s="204" t="s">
        <v>1</v>
      </c>
      <c r="M7" s="202" t="s">
        <v>496</v>
      </c>
      <c r="N7" s="204" t="s">
        <v>1</v>
      </c>
      <c r="O7" s="202" t="s">
        <v>497</v>
      </c>
      <c r="P7" s="204" t="s">
        <v>1</v>
      </c>
      <c r="Q7" s="205" t="s">
        <v>602</v>
      </c>
      <c r="R7" s="206" t="s">
        <v>375</v>
      </c>
      <c r="S7" s="206" t="s">
        <v>562</v>
      </c>
      <c r="T7" s="207"/>
      <c r="U7" s="11">
        <f aca="true" t="shared" si="1" ref="U7:U26">IF(LEN(F7)=4,F7/100,F7/10)</f>
        <v>43.74</v>
      </c>
    </row>
    <row r="8" spans="1:21" ht="13.5">
      <c r="A8" s="208">
        <f t="shared" si="0"/>
        <v>2</v>
      </c>
      <c r="B8" s="209">
        <f>RANK(U8,$U$7:$U$26,1)</f>
        <v>2</v>
      </c>
      <c r="C8" s="209" t="s">
        <v>218</v>
      </c>
      <c r="D8" s="210">
        <v>1</v>
      </c>
      <c r="E8" s="209" t="s">
        <v>106</v>
      </c>
      <c r="F8" s="478">
        <v>4402</v>
      </c>
      <c r="G8" s="209" t="s">
        <v>268</v>
      </c>
      <c r="H8" s="211" t="s">
        <v>33</v>
      </c>
      <c r="I8" s="209" t="s">
        <v>494</v>
      </c>
      <c r="J8" s="211">
        <v>3</v>
      </c>
      <c r="K8" s="209" t="s">
        <v>495</v>
      </c>
      <c r="L8" s="211" t="s">
        <v>1</v>
      </c>
      <c r="M8" s="209" t="s">
        <v>4</v>
      </c>
      <c r="N8" s="211" t="s">
        <v>1</v>
      </c>
      <c r="O8" s="209" t="s">
        <v>497</v>
      </c>
      <c r="P8" s="211" t="s">
        <v>1</v>
      </c>
      <c r="Q8" s="212">
        <v>7.26</v>
      </c>
      <c r="R8" s="213" t="s">
        <v>34</v>
      </c>
      <c r="S8" s="213" t="s">
        <v>562</v>
      </c>
      <c r="T8" s="214"/>
      <c r="U8" s="11">
        <f t="shared" si="1"/>
        <v>44.02</v>
      </c>
    </row>
    <row r="9" spans="1:21" ht="13.5">
      <c r="A9" s="208">
        <f t="shared" si="0"/>
        <v>3</v>
      </c>
      <c r="B9" s="215"/>
      <c r="C9" s="215"/>
      <c r="D9" s="215"/>
      <c r="E9" s="215"/>
      <c r="F9" s="478">
        <v>4412</v>
      </c>
      <c r="G9" s="209" t="s">
        <v>49</v>
      </c>
      <c r="H9" s="211" t="s">
        <v>119</v>
      </c>
      <c r="I9" s="209" t="s">
        <v>498</v>
      </c>
      <c r="J9" s="211">
        <v>3</v>
      </c>
      <c r="K9" s="209" t="s">
        <v>499</v>
      </c>
      <c r="L9" s="211">
        <v>3</v>
      </c>
      <c r="M9" s="209" t="s">
        <v>500</v>
      </c>
      <c r="N9" s="211">
        <v>3</v>
      </c>
      <c r="O9" s="209" t="s">
        <v>501</v>
      </c>
      <c r="P9" s="211">
        <v>2</v>
      </c>
      <c r="Q9" s="212" t="s">
        <v>602</v>
      </c>
      <c r="R9" s="213" t="s">
        <v>502</v>
      </c>
      <c r="S9" s="213" t="s">
        <v>562</v>
      </c>
      <c r="T9" s="214"/>
      <c r="U9" s="11">
        <f t="shared" si="1"/>
        <v>44.12</v>
      </c>
    </row>
    <row r="10" spans="1:21" ht="13.5">
      <c r="A10" s="208">
        <f t="shared" si="0"/>
        <v>4</v>
      </c>
      <c r="B10" s="215"/>
      <c r="C10" s="215"/>
      <c r="D10" s="215"/>
      <c r="E10" s="215"/>
      <c r="F10" s="478">
        <v>4446</v>
      </c>
      <c r="G10" s="209" t="s">
        <v>180</v>
      </c>
      <c r="H10" s="211" t="s">
        <v>503</v>
      </c>
      <c r="I10" s="209" t="s">
        <v>605</v>
      </c>
      <c r="J10" s="211">
        <v>3</v>
      </c>
      <c r="K10" s="209" t="s">
        <v>604</v>
      </c>
      <c r="L10" s="211">
        <v>3</v>
      </c>
      <c r="M10" s="209" t="s">
        <v>606</v>
      </c>
      <c r="N10" s="211">
        <v>3</v>
      </c>
      <c r="O10" s="209" t="s">
        <v>607</v>
      </c>
      <c r="P10" s="211">
        <v>3</v>
      </c>
      <c r="Q10" s="212">
        <v>8.19</v>
      </c>
      <c r="R10" s="213" t="s">
        <v>504</v>
      </c>
      <c r="S10" s="213" t="s">
        <v>505</v>
      </c>
      <c r="T10" s="214"/>
      <c r="U10" s="11">
        <f t="shared" si="1"/>
        <v>44.46</v>
      </c>
    </row>
    <row r="11" spans="1:21" ht="13.5">
      <c r="A11" s="216">
        <f t="shared" si="0"/>
        <v>5</v>
      </c>
      <c r="B11" s="217"/>
      <c r="C11" s="217"/>
      <c r="D11" s="217"/>
      <c r="E11" s="217"/>
      <c r="F11" s="479">
        <v>4452</v>
      </c>
      <c r="G11" s="219" t="s">
        <v>178</v>
      </c>
      <c r="H11" s="218" t="s">
        <v>33</v>
      </c>
      <c r="I11" s="219" t="s">
        <v>181</v>
      </c>
      <c r="J11" s="218">
        <v>3</v>
      </c>
      <c r="K11" s="219" t="s">
        <v>506</v>
      </c>
      <c r="L11" s="218" t="s">
        <v>1</v>
      </c>
      <c r="M11" s="219" t="s">
        <v>507</v>
      </c>
      <c r="N11" s="218" t="s">
        <v>1</v>
      </c>
      <c r="O11" s="219" t="s">
        <v>508</v>
      </c>
      <c r="P11" s="218" t="s">
        <v>1</v>
      </c>
      <c r="Q11" s="220">
        <v>7.15</v>
      </c>
      <c r="R11" s="382" t="s">
        <v>275</v>
      </c>
      <c r="S11" s="382" t="s">
        <v>269</v>
      </c>
      <c r="T11" s="221"/>
      <c r="U11" s="11">
        <f t="shared" si="1"/>
        <v>44.52</v>
      </c>
    </row>
    <row r="12" spans="1:21" ht="13.5">
      <c r="A12" s="222">
        <f t="shared" si="0"/>
        <v>6</v>
      </c>
      <c r="B12" s="223"/>
      <c r="C12" s="223"/>
      <c r="D12" s="224"/>
      <c r="E12" s="223"/>
      <c r="F12" s="480">
        <v>4456</v>
      </c>
      <c r="G12" s="223" t="s">
        <v>277</v>
      </c>
      <c r="H12" s="225" t="s">
        <v>33</v>
      </c>
      <c r="I12" s="223" t="s">
        <v>509</v>
      </c>
      <c r="J12" s="225">
        <v>3</v>
      </c>
      <c r="K12" s="223" t="s">
        <v>510</v>
      </c>
      <c r="L12" s="225" t="s">
        <v>1</v>
      </c>
      <c r="M12" s="223" t="s">
        <v>511</v>
      </c>
      <c r="N12" s="225" t="s">
        <v>0</v>
      </c>
      <c r="O12" s="223" t="s">
        <v>512</v>
      </c>
      <c r="P12" s="225" t="s">
        <v>1</v>
      </c>
      <c r="Q12" s="226">
        <v>8.05</v>
      </c>
      <c r="R12" s="383" t="s">
        <v>409</v>
      </c>
      <c r="S12" s="383" t="s">
        <v>562</v>
      </c>
      <c r="T12" s="227"/>
      <c r="U12" s="11">
        <f t="shared" si="1"/>
        <v>44.56</v>
      </c>
    </row>
    <row r="13" spans="1:21" ht="13.5">
      <c r="A13" s="208">
        <f t="shared" si="0"/>
        <v>7</v>
      </c>
      <c r="B13" s="209"/>
      <c r="C13" s="209"/>
      <c r="D13" s="210"/>
      <c r="E13" s="209"/>
      <c r="F13" s="478">
        <v>4457</v>
      </c>
      <c r="G13" s="209" t="s">
        <v>258</v>
      </c>
      <c r="H13" s="211" t="s">
        <v>52</v>
      </c>
      <c r="I13" s="209" t="s">
        <v>513</v>
      </c>
      <c r="J13" s="211">
        <v>3</v>
      </c>
      <c r="K13" s="209" t="s">
        <v>514</v>
      </c>
      <c r="L13" s="211">
        <v>3</v>
      </c>
      <c r="M13" s="209" t="s">
        <v>515</v>
      </c>
      <c r="N13" s="211">
        <v>3</v>
      </c>
      <c r="O13" s="209" t="s">
        <v>516</v>
      </c>
      <c r="P13" s="211">
        <v>3</v>
      </c>
      <c r="Q13" s="212">
        <v>7.06</v>
      </c>
      <c r="R13" s="213" t="s">
        <v>405</v>
      </c>
      <c r="S13" s="213" t="s">
        <v>131</v>
      </c>
      <c r="T13" s="214"/>
      <c r="U13" s="11">
        <f t="shared" si="1"/>
        <v>44.57</v>
      </c>
    </row>
    <row r="14" spans="1:21" ht="13.5">
      <c r="A14" s="208">
        <f t="shared" si="0"/>
        <v>8</v>
      </c>
      <c r="B14" s="209"/>
      <c r="C14" s="209"/>
      <c r="D14" s="210"/>
      <c r="E14" s="209"/>
      <c r="F14" s="478">
        <v>4468</v>
      </c>
      <c r="G14" s="209" t="s">
        <v>295</v>
      </c>
      <c r="H14" s="211" t="s">
        <v>517</v>
      </c>
      <c r="I14" s="209" t="s">
        <v>518</v>
      </c>
      <c r="J14" s="211">
        <v>3</v>
      </c>
      <c r="K14" s="209" t="s">
        <v>519</v>
      </c>
      <c r="L14" s="211">
        <v>3</v>
      </c>
      <c r="M14" s="209" t="s">
        <v>520</v>
      </c>
      <c r="N14" s="211">
        <v>3</v>
      </c>
      <c r="O14" s="209" t="s">
        <v>521</v>
      </c>
      <c r="P14" s="211">
        <v>3</v>
      </c>
      <c r="Q14" s="212">
        <v>6.29</v>
      </c>
      <c r="R14" s="213" t="s">
        <v>329</v>
      </c>
      <c r="S14" s="213" t="s">
        <v>263</v>
      </c>
      <c r="T14" s="214"/>
      <c r="U14" s="11">
        <f t="shared" si="1"/>
        <v>44.68</v>
      </c>
    </row>
    <row r="15" spans="1:21" ht="13.5">
      <c r="A15" s="208">
        <f t="shared" si="0"/>
        <v>9</v>
      </c>
      <c r="B15" s="209"/>
      <c r="C15" s="209"/>
      <c r="D15" s="210"/>
      <c r="E15" s="209"/>
      <c r="F15" s="478">
        <v>4475</v>
      </c>
      <c r="G15" s="209" t="s">
        <v>335</v>
      </c>
      <c r="H15" s="211" t="s">
        <v>33</v>
      </c>
      <c r="I15" s="209" t="s">
        <v>522</v>
      </c>
      <c r="J15" s="211">
        <v>2</v>
      </c>
      <c r="K15" s="209" t="s">
        <v>523</v>
      </c>
      <c r="L15" s="211" t="s">
        <v>1</v>
      </c>
      <c r="M15" s="209" t="s">
        <v>6</v>
      </c>
      <c r="N15" s="211" t="s">
        <v>1</v>
      </c>
      <c r="O15" s="209" t="s">
        <v>179</v>
      </c>
      <c r="P15" s="211" t="s">
        <v>1</v>
      </c>
      <c r="Q15" s="212">
        <v>7.03</v>
      </c>
      <c r="R15" s="213" t="s">
        <v>35</v>
      </c>
      <c r="S15" s="213" t="s">
        <v>39</v>
      </c>
      <c r="T15" s="214"/>
      <c r="U15" s="11">
        <f t="shared" si="1"/>
        <v>44.75</v>
      </c>
    </row>
    <row r="16" spans="1:21" ht="13.5">
      <c r="A16" s="228">
        <f t="shared" si="0"/>
        <v>10</v>
      </c>
      <c r="B16" s="229">
        <f>RANK(U16,$U$7:$U$26,1)</f>
        <v>10</v>
      </c>
      <c r="C16" s="229" t="s">
        <v>214</v>
      </c>
      <c r="D16" s="229"/>
      <c r="E16" s="229"/>
      <c r="F16" s="481">
        <v>4477</v>
      </c>
      <c r="G16" s="229" t="s">
        <v>524</v>
      </c>
      <c r="H16" s="230" t="s">
        <v>119</v>
      </c>
      <c r="I16" s="229" t="s">
        <v>525</v>
      </c>
      <c r="J16" s="230">
        <v>3</v>
      </c>
      <c r="K16" s="229" t="s">
        <v>526</v>
      </c>
      <c r="L16" s="230">
        <v>3</v>
      </c>
      <c r="M16" s="229" t="s">
        <v>527</v>
      </c>
      <c r="N16" s="230">
        <v>3</v>
      </c>
      <c r="O16" s="229" t="s">
        <v>528</v>
      </c>
      <c r="P16" s="230">
        <v>3</v>
      </c>
      <c r="Q16" s="231">
        <v>8.27</v>
      </c>
      <c r="R16" s="232" t="s">
        <v>529</v>
      </c>
      <c r="S16" s="232" t="s">
        <v>386</v>
      </c>
      <c r="T16" s="233"/>
      <c r="U16" s="11">
        <f t="shared" si="1"/>
        <v>44.77</v>
      </c>
    </row>
    <row r="17" spans="1:21" ht="13.5">
      <c r="A17" s="222">
        <f t="shared" si="0"/>
        <v>11</v>
      </c>
      <c r="B17" s="223">
        <f>RANK(U17,$U$7:$U$26,1)</f>
        <v>11</v>
      </c>
      <c r="C17" s="223" t="s">
        <v>214</v>
      </c>
      <c r="D17" s="224"/>
      <c r="E17" s="223"/>
      <c r="F17" s="480">
        <v>4497</v>
      </c>
      <c r="G17" s="223" t="s">
        <v>265</v>
      </c>
      <c r="H17" s="225" t="s">
        <v>52</v>
      </c>
      <c r="I17" s="223" t="s">
        <v>530</v>
      </c>
      <c r="J17" s="225">
        <v>3</v>
      </c>
      <c r="K17" s="223" t="s">
        <v>531</v>
      </c>
      <c r="L17" s="225">
        <v>3</v>
      </c>
      <c r="M17" s="223" t="s">
        <v>532</v>
      </c>
      <c r="N17" s="225">
        <v>3</v>
      </c>
      <c r="O17" s="223" t="s">
        <v>533</v>
      </c>
      <c r="P17" s="225">
        <v>3</v>
      </c>
      <c r="Q17" s="226">
        <v>7.06</v>
      </c>
      <c r="R17" s="383" t="s">
        <v>405</v>
      </c>
      <c r="S17" s="383" t="s">
        <v>131</v>
      </c>
      <c r="T17" s="227"/>
      <c r="U17" s="11">
        <f t="shared" si="1"/>
        <v>44.97</v>
      </c>
    </row>
    <row r="18" spans="1:21" ht="13.5">
      <c r="A18" s="208">
        <f t="shared" si="0"/>
        <v>12</v>
      </c>
      <c r="B18" s="209"/>
      <c r="C18" s="209"/>
      <c r="D18" s="210"/>
      <c r="E18" s="209"/>
      <c r="F18" s="478">
        <v>4502</v>
      </c>
      <c r="G18" s="209" t="s">
        <v>254</v>
      </c>
      <c r="H18" s="211" t="s">
        <v>52</v>
      </c>
      <c r="I18" s="209" t="s">
        <v>534</v>
      </c>
      <c r="J18" s="211">
        <v>2</v>
      </c>
      <c r="K18" s="209" t="s">
        <v>535</v>
      </c>
      <c r="L18" s="211">
        <v>3</v>
      </c>
      <c r="M18" s="209" t="s">
        <v>536</v>
      </c>
      <c r="N18" s="211">
        <v>3</v>
      </c>
      <c r="O18" s="209" t="s">
        <v>537</v>
      </c>
      <c r="P18" s="211">
        <v>3</v>
      </c>
      <c r="Q18" s="212">
        <v>7.06</v>
      </c>
      <c r="R18" s="213" t="s">
        <v>405</v>
      </c>
      <c r="S18" s="213" t="s">
        <v>131</v>
      </c>
      <c r="T18" s="214"/>
      <c r="U18" s="11">
        <f t="shared" si="1"/>
        <v>45.02</v>
      </c>
    </row>
    <row r="19" spans="1:21" ht="13.5">
      <c r="A19" s="208">
        <f t="shared" si="0"/>
        <v>13</v>
      </c>
      <c r="B19" s="209"/>
      <c r="C19" s="209" t="s">
        <v>215</v>
      </c>
      <c r="D19" s="210">
        <v>1</v>
      </c>
      <c r="E19" s="209" t="s">
        <v>106</v>
      </c>
      <c r="F19" s="478">
        <v>4514</v>
      </c>
      <c r="G19" s="209" t="s">
        <v>268</v>
      </c>
      <c r="H19" s="211" t="s">
        <v>33</v>
      </c>
      <c r="I19" s="209" t="s">
        <v>494</v>
      </c>
      <c r="J19" s="211">
        <v>3</v>
      </c>
      <c r="K19" s="209" t="s">
        <v>495</v>
      </c>
      <c r="L19" s="211" t="s">
        <v>1</v>
      </c>
      <c r="M19" s="209" t="s">
        <v>538</v>
      </c>
      <c r="N19" s="211" t="s">
        <v>1</v>
      </c>
      <c r="O19" s="209" t="s">
        <v>497</v>
      </c>
      <c r="P19" s="211" t="s">
        <v>1</v>
      </c>
      <c r="Q19" s="212" t="s">
        <v>603</v>
      </c>
      <c r="R19" s="213" t="s">
        <v>287</v>
      </c>
      <c r="S19" s="213" t="s">
        <v>33</v>
      </c>
      <c r="T19" s="214"/>
      <c r="U19" s="11">
        <f t="shared" si="1"/>
        <v>45.14</v>
      </c>
    </row>
    <row r="20" spans="1:21" ht="13.5">
      <c r="A20" s="208">
        <f t="shared" si="0"/>
        <v>14</v>
      </c>
      <c r="B20" s="209"/>
      <c r="C20" s="209"/>
      <c r="D20" s="210"/>
      <c r="E20" s="209"/>
      <c r="F20" s="478">
        <v>4518</v>
      </c>
      <c r="G20" s="209" t="s">
        <v>398</v>
      </c>
      <c r="H20" s="211" t="s">
        <v>33</v>
      </c>
      <c r="I20" s="209" t="s">
        <v>539</v>
      </c>
      <c r="J20" s="211">
        <v>3</v>
      </c>
      <c r="K20" s="209" t="s">
        <v>7</v>
      </c>
      <c r="L20" s="211" t="s">
        <v>0</v>
      </c>
      <c r="M20" s="209" t="s">
        <v>540</v>
      </c>
      <c r="N20" s="211" t="s">
        <v>1</v>
      </c>
      <c r="O20" s="209" t="s">
        <v>541</v>
      </c>
      <c r="P20" s="211" t="s">
        <v>1</v>
      </c>
      <c r="Q20" s="212">
        <v>7.15</v>
      </c>
      <c r="R20" s="213" t="s">
        <v>275</v>
      </c>
      <c r="S20" s="213" t="s">
        <v>269</v>
      </c>
      <c r="T20" s="214"/>
      <c r="U20" s="11">
        <f t="shared" si="1"/>
        <v>45.18</v>
      </c>
    </row>
    <row r="21" spans="1:21" ht="13.5">
      <c r="A21" s="228">
        <f t="shared" si="0"/>
        <v>15</v>
      </c>
      <c r="B21" s="229">
        <f>RANK(U21,$U$7:$U$26,1)</f>
        <v>15</v>
      </c>
      <c r="C21" s="229" t="s">
        <v>216</v>
      </c>
      <c r="D21" s="234">
        <v>1</v>
      </c>
      <c r="E21" s="229" t="s">
        <v>106</v>
      </c>
      <c r="F21" s="481">
        <v>4527</v>
      </c>
      <c r="G21" s="229" t="s">
        <v>542</v>
      </c>
      <c r="H21" s="230" t="s">
        <v>517</v>
      </c>
      <c r="I21" s="229" t="s">
        <v>543</v>
      </c>
      <c r="J21" s="230">
        <v>3</v>
      </c>
      <c r="K21" s="229" t="s">
        <v>544</v>
      </c>
      <c r="L21" s="230">
        <v>3</v>
      </c>
      <c r="M21" s="229" t="s">
        <v>545</v>
      </c>
      <c r="N21" s="230">
        <v>3</v>
      </c>
      <c r="O21" s="229" t="s">
        <v>181</v>
      </c>
      <c r="P21" s="230">
        <v>3</v>
      </c>
      <c r="Q21" s="231">
        <v>7.13</v>
      </c>
      <c r="R21" s="232" t="s">
        <v>262</v>
      </c>
      <c r="S21" s="232" t="s">
        <v>263</v>
      </c>
      <c r="T21" s="233"/>
      <c r="U21" s="11">
        <f t="shared" si="1"/>
        <v>45.27</v>
      </c>
    </row>
    <row r="22" spans="1:21" ht="13.5">
      <c r="A22" s="222">
        <f t="shared" si="0"/>
        <v>16</v>
      </c>
      <c r="B22" s="223">
        <v>1</v>
      </c>
      <c r="C22" s="223" t="s">
        <v>107</v>
      </c>
      <c r="D22" s="224">
        <v>1</v>
      </c>
      <c r="E22" s="223" t="s">
        <v>106</v>
      </c>
      <c r="F22" s="480">
        <v>4528</v>
      </c>
      <c r="G22" s="223" t="s">
        <v>123</v>
      </c>
      <c r="H22" s="225" t="s">
        <v>33</v>
      </c>
      <c r="I22" s="344" t="s">
        <v>546</v>
      </c>
      <c r="J22" s="225">
        <v>3</v>
      </c>
      <c r="K22" s="223" t="s">
        <v>547</v>
      </c>
      <c r="L22" s="225" t="s">
        <v>1</v>
      </c>
      <c r="M22" s="344" t="s">
        <v>548</v>
      </c>
      <c r="N22" s="225" t="s">
        <v>1</v>
      </c>
      <c r="O22" s="223" t="s">
        <v>2</v>
      </c>
      <c r="P22" s="225" t="s">
        <v>1</v>
      </c>
      <c r="Q22" s="226">
        <v>7.15</v>
      </c>
      <c r="R22" s="383" t="s">
        <v>275</v>
      </c>
      <c r="S22" s="383" t="s">
        <v>269</v>
      </c>
      <c r="T22" s="227"/>
      <c r="U22" s="11">
        <f t="shared" si="1"/>
        <v>45.28</v>
      </c>
    </row>
    <row r="23" spans="1:21" ht="13.5">
      <c r="A23" s="208">
        <f t="shared" si="0"/>
        <v>17</v>
      </c>
      <c r="B23" s="209">
        <v>1</v>
      </c>
      <c r="C23" s="209" t="s">
        <v>217</v>
      </c>
      <c r="D23" s="210">
        <v>1</v>
      </c>
      <c r="E23" s="209"/>
      <c r="F23" s="478">
        <v>4536</v>
      </c>
      <c r="G23" s="209" t="s">
        <v>549</v>
      </c>
      <c r="H23" s="211" t="s">
        <v>52</v>
      </c>
      <c r="I23" s="209" t="s">
        <v>550</v>
      </c>
      <c r="J23" s="211">
        <v>3</v>
      </c>
      <c r="K23" s="209" t="s">
        <v>551</v>
      </c>
      <c r="L23" s="211">
        <v>3</v>
      </c>
      <c r="M23" s="209" t="s">
        <v>552</v>
      </c>
      <c r="N23" s="211">
        <v>3</v>
      </c>
      <c r="O23" s="209" t="s">
        <v>553</v>
      </c>
      <c r="P23" s="211">
        <v>3</v>
      </c>
      <c r="Q23" s="212">
        <v>7.06</v>
      </c>
      <c r="R23" s="213" t="s">
        <v>405</v>
      </c>
      <c r="S23" s="213" t="s">
        <v>131</v>
      </c>
      <c r="T23" s="214"/>
      <c r="U23" s="11">
        <f t="shared" si="1"/>
        <v>45.36</v>
      </c>
    </row>
    <row r="24" spans="1:21" ht="13.5">
      <c r="A24" s="208">
        <f t="shared" si="0"/>
        <v>18</v>
      </c>
      <c r="B24" s="209"/>
      <c r="C24" s="209"/>
      <c r="D24" s="210"/>
      <c r="E24" s="209"/>
      <c r="F24" s="478">
        <v>4546</v>
      </c>
      <c r="G24" s="209" t="s">
        <v>268</v>
      </c>
      <c r="H24" s="211" t="s">
        <v>33</v>
      </c>
      <c r="I24" s="209" t="s">
        <v>538</v>
      </c>
      <c r="J24" s="211">
        <v>3</v>
      </c>
      <c r="K24" s="209" t="s">
        <v>495</v>
      </c>
      <c r="L24" s="211" t="s">
        <v>1</v>
      </c>
      <c r="M24" s="209" t="s">
        <v>4</v>
      </c>
      <c r="N24" s="211" t="s">
        <v>1</v>
      </c>
      <c r="O24" s="209" t="s">
        <v>497</v>
      </c>
      <c r="P24" s="211" t="s">
        <v>1</v>
      </c>
      <c r="Q24" s="212">
        <v>6.21</v>
      </c>
      <c r="R24" s="213" t="s">
        <v>554</v>
      </c>
      <c r="S24" s="213" t="s">
        <v>38</v>
      </c>
      <c r="T24" s="214"/>
      <c r="U24" s="11">
        <f t="shared" si="1"/>
        <v>45.46</v>
      </c>
    </row>
    <row r="25" spans="1:21" ht="13.5">
      <c r="A25" s="208">
        <f t="shared" si="0"/>
        <v>19</v>
      </c>
      <c r="B25" s="209"/>
      <c r="C25" s="209"/>
      <c r="D25" s="210"/>
      <c r="E25" s="209"/>
      <c r="F25" s="478">
        <v>4547</v>
      </c>
      <c r="G25" s="209" t="s">
        <v>125</v>
      </c>
      <c r="H25" s="211" t="s">
        <v>517</v>
      </c>
      <c r="I25" s="209" t="s">
        <v>555</v>
      </c>
      <c r="J25" s="211">
        <v>3</v>
      </c>
      <c r="K25" s="209" t="s">
        <v>556</v>
      </c>
      <c r="L25" s="211">
        <v>2</v>
      </c>
      <c r="M25" s="209" t="s">
        <v>557</v>
      </c>
      <c r="N25" s="211">
        <v>3</v>
      </c>
      <c r="O25" s="209" t="s">
        <v>558</v>
      </c>
      <c r="P25" s="211">
        <v>3</v>
      </c>
      <c r="Q25" s="212">
        <v>7.13</v>
      </c>
      <c r="R25" s="213" t="s">
        <v>262</v>
      </c>
      <c r="S25" s="213" t="s">
        <v>263</v>
      </c>
      <c r="T25" s="214"/>
      <c r="U25" s="11">
        <f t="shared" si="1"/>
        <v>45.47</v>
      </c>
    </row>
    <row r="26" spans="1:21" ht="14.25" thickBot="1">
      <c r="A26" s="235">
        <f t="shared" si="0"/>
        <v>20</v>
      </c>
      <c r="B26" s="378">
        <f>RANK(U26,$U$7:$U$26,1)</f>
        <v>20</v>
      </c>
      <c r="C26" s="378" t="s">
        <v>218</v>
      </c>
      <c r="D26" s="379"/>
      <c r="E26" s="378"/>
      <c r="F26" s="482">
        <v>4548</v>
      </c>
      <c r="G26" s="378" t="s">
        <v>323</v>
      </c>
      <c r="H26" s="236" t="s">
        <v>33</v>
      </c>
      <c r="I26" s="378" t="s">
        <v>559</v>
      </c>
      <c r="J26" s="236">
        <v>3</v>
      </c>
      <c r="K26" s="378" t="s">
        <v>512</v>
      </c>
      <c r="L26" s="236" t="s">
        <v>1</v>
      </c>
      <c r="M26" s="378" t="s">
        <v>560</v>
      </c>
      <c r="N26" s="236" t="s">
        <v>1</v>
      </c>
      <c r="O26" s="378" t="s">
        <v>561</v>
      </c>
      <c r="P26" s="236" t="s">
        <v>1</v>
      </c>
      <c r="Q26" s="380">
        <v>7.25</v>
      </c>
      <c r="R26" s="384" t="s">
        <v>34</v>
      </c>
      <c r="S26" s="384" t="s">
        <v>269</v>
      </c>
      <c r="T26" s="381"/>
      <c r="U26" s="11">
        <f t="shared" si="1"/>
        <v>45.48</v>
      </c>
    </row>
    <row r="27" spans="1:21" ht="13.5">
      <c r="A27" s="118"/>
      <c r="B27" s="118"/>
      <c r="C27" s="118"/>
      <c r="D27" s="118"/>
      <c r="E27" s="118"/>
      <c r="F27" s="237"/>
      <c r="G27" s="238"/>
      <c r="H27" s="19"/>
      <c r="I27" s="238"/>
      <c r="J27" s="238"/>
      <c r="K27" s="238"/>
      <c r="L27" s="238"/>
      <c r="M27" s="238"/>
      <c r="N27" s="238"/>
      <c r="O27" s="238"/>
      <c r="P27" s="238"/>
      <c r="Q27" s="239"/>
      <c r="R27" s="238"/>
      <c r="S27" s="238"/>
      <c r="T27" s="238"/>
      <c r="U27" s="6"/>
    </row>
    <row r="28" spans="1:21" ht="13.5">
      <c r="A28" s="118"/>
      <c r="B28" s="118"/>
      <c r="C28" s="118"/>
      <c r="D28" s="118"/>
      <c r="E28" s="118"/>
      <c r="F28" s="237"/>
      <c r="G28" s="238"/>
      <c r="H28" s="19"/>
      <c r="I28" s="238"/>
      <c r="J28" s="238"/>
      <c r="K28" s="238"/>
      <c r="L28" s="238"/>
      <c r="M28" s="238"/>
      <c r="N28" s="238"/>
      <c r="O28" s="238"/>
      <c r="P28" s="238"/>
      <c r="Q28" s="239"/>
      <c r="R28" s="238"/>
      <c r="S28" s="238"/>
      <c r="T28" s="238"/>
      <c r="U28" s="6"/>
    </row>
    <row r="29" spans="1:21" ht="13.5">
      <c r="A29" s="118"/>
      <c r="B29" s="118"/>
      <c r="C29" s="118"/>
      <c r="D29" s="118"/>
      <c r="E29" s="118"/>
      <c r="F29" s="237"/>
      <c r="G29" s="238"/>
      <c r="H29" s="19"/>
      <c r="I29" s="238"/>
      <c r="J29" s="238"/>
      <c r="K29" s="238"/>
      <c r="L29" s="238"/>
      <c r="M29" s="238"/>
      <c r="N29" s="238"/>
      <c r="O29" s="238"/>
      <c r="P29" s="238"/>
      <c r="Q29" s="239"/>
      <c r="R29" s="238"/>
      <c r="S29" s="238"/>
      <c r="T29" s="238"/>
      <c r="U29" s="6"/>
    </row>
    <row r="30" spans="1:21" ht="13.5">
      <c r="A30" s="118"/>
      <c r="B30" s="118"/>
      <c r="C30" s="118"/>
      <c r="D30" s="118"/>
      <c r="E30" s="118"/>
      <c r="F30" s="237"/>
      <c r="G30" s="238"/>
      <c r="H30" s="19"/>
      <c r="I30" s="238"/>
      <c r="J30" s="238"/>
      <c r="K30" s="238"/>
      <c r="L30" s="238"/>
      <c r="M30" s="238"/>
      <c r="N30" s="238"/>
      <c r="O30" s="238"/>
      <c r="P30" s="238"/>
      <c r="Q30" s="239"/>
      <c r="R30" s="238"/>
      <c r="S30" s="238"/>
      <c r="T30" s="238"/>
      <c r="U30" s="6"/>
    </row>
    <row r="31" spans="1:21" ht="13.5">
      <c r="A31" s="118"/>
      <c r="B31" s="118"/>
      <c r="C31" s="118"/>
      <c r="D31" s="118"/>
      <c r="E31" s="118"/>
      <c r="F31" s="237"/>
      <c r="G31" s="238"/>
      <c r="H31" s="19"/>
      <c r="I31" s="238"/>
      <c r="J31" s="238"/>
      <c r="K31" s="238"/>
      <c r="L31" s="238"/>
      <c r="M31" s="238"/>
      <c r="N31" s="238"/>
      <c r="O31" s="238"/>
      <c r="P31" s="238"/>
      <c r="Q31" s="239"/>
      <c r="R31" s="238"/>
      <c r="S31" s="238"/>
      <c r="T31" s="238"/>
      <c r="U31" s="6"/>
    </row>
    <row r="32" spans="1:21" ht="13.5">
      <c r="A32" s="118"/>
      <c r="B32" s="118"/>
      <c r="C32" s="118"/>
      <c r="D32" s="118"/>
      <c r="E32" s="118"/>
      <c r="F32" s="237"/>
      <c r="G32" s="238"/>
      <c r="H32" s="19"/>
      <c r="I32" s="238"/>
      <c r="J32" s="238"/>
      <c r="K32" s="238"/>
      <c r="L32" s="238"/>
      <c r="M32" s="238"/>
      <c r="N32" s="238"/>
      <c r="O32" s="238"/>
      <c r="P32" s="238"/>
      <c r="Q32" s="239"/>
      <c r="R32" s="238"/>
      <c r="S32" s="238"/>
      <c r="T32" s="238"/>
      <c r="U32" s="6"/>
    </row>
    <row r="33" spans="1:21" ht="13.5">
      <c r="A33" s="118"/>
      <c r="B33" s="118"/>
      <c r="C33" s="118"/>
      <c r="D33" s="118"/>
      <c r="E33" s="118"/>
      <c r="F33" s="237"/>
      <c r="G33" s="238"/>
      <c r="H33" s="19"/>
      <c r="I33" s="238"/>
      <c r="J33" s="238"/>
      <c r="K33" s="238"/>
      <c r="L33" s="238"/>
      <c r="M33" s="238"/>
      <c r="N33" s="238"/>
      <c r="O33" s="238"/>
      <c r="P33" s="238"/>
      <c r="Q33" s="239"/>
      <c r="R33" s="238"/>
      <c r="S33" s="238"/>
      <c r="T33" s="238"/>
      <c r="U33" s="6"/>
    </row>
    <row r="34" spans="1:21" ht="13.5">
      <c r="A34" s="118"/>
      <c r="B34" s="118"/>
      <c r="C34" s="118"/>
      <c r="D34" s="118"/>
      <c r="E34" s="118"/>
      <c r="F34" s="237"/>
      <c r="G34" s="238"/>
      <c r="H34" s="19"/>
      <c r="I34" s="238"/>
      <c r="J34" s="238"/>
      <c r="K34" s="238"/>
      <c r="L34" s="238"/>
      <c r="M34" s="238"/>
      <c r="N34" s="238"/>
      <c r="O34" s="238"/>
      <c r="P34" s="238"/>
      <c r="Q34" s="239"/>
      <c r="R34" s="238"/>
      <c r="S34" s="238"/>
      <c r="T34" s="238"/>
      <c r="U34" s="6"/>
    </row>
    <row r="35" spans="1:21" ht="13.5">
      <c r="A35" s="118"/>
      <c r="B35" s="118"/>
      <c r="C35" s="118"/>
      <c r="D35" s="118"/>
      <c r="E35" s="118"/>
      <c r="F35" s="118"/>
      <c r="G35" s="118"/>
      <c r="H35" s="149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6"/>
    </row>
  </sheetData>
  <sheetProtection/>
  <mergeCells count="3">
    <mergeCell ref="G3:R3"/>
    <mergeCell ref="G4:R4"/>
    <mergeCell ref="A1:R1"/>
  </mergeCells>
  <printOptions/>
  <pageMargins left="0.75" right="0.75" top="1" bottom="1" header="0.512" footer="0.512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32"/>
  <sheetViews>
    <sheetView view="pageBreakPreview" zoomScaleSheetLayoutView="100" zoomScalePageLayoutView="0" workbookViewId="0" topLeftCell="A1">
      <selection activeCell="D14" sqref="D14"/>
    </sheetView>
  </sheetViews>
  <sheetFormatPr defaultColWidth="8.88671875" defaultRowHeight="15"/>
  <cols>
    <col min="1" max="1" width="4.10546875" style="83" bestFit="1" customWidth="1"/>
    <col min="2" max="2" width="4.6640625" style="83" hidden="1" customWidth="1"/>
    <col min="3" max="3" width="6.3359375" style="83" hidden="1" customWidth="1"/>
    <col min="4" max="4" width="6.3359375" style="83" bestFit="1" customWidth="1"/>
    <col min="5" max="5" width="4.88671875" style="83" hidden="1" customWidth="1"/>
    <col min="6" max="6" width="9.6640625" style="83" bestFit="1" customWidth="1"/>
    <col min="7" max="7" width="7.99609375" style="83" customWidth="1"/>
    <col min="8" max="9" width="4.6640625" style="84" bestFit="1" customWidth="1"/>
    <col min="10" max="10" width="5.21484375" style="83" bestFit="1" customWidth="1"/>
    <col min="11" max="11" width="12.21484375" style="83" customWidth="1"/>
    <col min="12" max="12" width="6.3359375" style="83" bestFit="1" customWidth="1"/>
    <col min="13" max="13" width="4.6640625" style="83" bestFit="1" customWidth="1"/>
    <col min="14" max="16384" width="8.88671875" style="2" customWidth="1"/>
  </cols>
  <sheetData>
    <row r="1" spans="1:13" s="1" customFormat="1" ht="13.5">
      <c r="A1" s="412" t="s">
        <v>781</v>
      </c>
      <c r="B1" s="412"/>
      <c r="C1" s="412"/>
      <c r="D1" s="412"/>
      <c r="E1" s="412"/>
      <c r="F1" s="412"/>
      <c r="G1" s="412"/>
      <c r="H1" s="412"/>
      <c r="I1" s="412"/>
      <c r="J1" s="85"/>
      <c r="K1" s="17"/>
      <c r="L1" s="17"/>
      <c r="M1" s="17"/>
    </row>
    <row r="2" spans="1:256" s="1" customFormat="1" ht="14.25" thickBot="1">
      <c r="A2" s="17"/>
      <c r="B2" s="17"/>
      <c r="C2" s="27"/>
      <c r="D2" s="17"/>
      <c r="E2" s="17"/>
      <c r="F2" s="17"/>
      <c r="G2" s="17"/>
      <c r="H2" s="15"/>
      <c r="I2" s="15"/>
      <c r="J2" s="85"/>
      <c r="K2" s="17"/>
      <c r="L2" s="17"/>
      <c r="M2" s="17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3" s="1" customFormat="1" ht="14.25" customHeight="1">
      <c r="A3" s="14"/>
      <c r="B3" s="14"/>
      <c r="C3" s="21"/>
      <c r="D3" s="408" t="s">
        <v>243</v>
      </c>
      <c r="E3" s="409"/>
      <c r="F3" s="22" t="s">
        <v>219</v>
      </c>
      <c r="G3" s="420" t="s">
        <v>85</v>
      </c>
      <c r="H3" s="420"/>
      <c r="I3" s="420" t="s">
        <v>86</v>
      </c>
      <c r="J3" s="420"/>
      <c r="K3" s="22" t="s">
        <v>220</v>
      </c>
      <c r="L3" s="420" t="s">
        <v>87</v>
      </c>
      <c r="M3" s="421"/>
    </row>
    <row r="4" spans="1:13" s="1" customFormat="1" ht="14.25" customHeight="1">
      <c r="A4" s="14"/>
      <c r="B4" s="14"/>
      <c r="C4" s="21"/>
      <c r="D4" s="119" t="s">
        <v>64</v>
      </c>
      <c r="E4" s="120"/>
      <c r="F4" s="24" t="s">
        <v>221</v>
      </c>
      <c r="G4" s="414" t="s">
        <v>88</v>
      </c>
      <c r="H4" s="414"/>
      <c r="I4" s="414" t="s">
        <v>89</v>
      </c>
      <c r="J4" s="414"/>
      <c r="K4" s="24" t="s">
        <v>222</v>
      </c>
      <c r="L4" s="414" t="s">
        <v>87</v>
      </c>
      <c r="M4" s="419"/>
    </row>
    <row r="5" spans="1:13" s="1" customFormat="1" ht="13.5" customHeight="1" thickBot="1">
      <c r="A5" s="14"/>
      <c r="B5" s="14"/>
      <c r="C5" s="25"/>
      <c r="D5" s="422"/>
      <c r="E5" s="423"/>
      <c r="F5" s="150"/>
      <c r="G5" s="415" t="s">
        <v>248</v>
      </c>
      <c r="H5" s="415"/>
      <c r="I5" s="415" t="s">
        <v>90</v>
      </c>
      <c r="J5" s="415"/>
      <c r="K5" s="150" t="s">
        <v>223</v>
      </c>
      <c r="L5" s="415" t="s">
        <v>87</v>
      </c>
      <c r="M5" s="424"/>
    </row>
    <row r="6" spans="1:256" s="1" customFormat="1" ht="14.25" thickBot="1">
      <c r="A6" s="17"/>
      <c r="B6" s="17"/>
      <c r="C6" s="27"/>
      <c r="D6" s="17"/>
      <c r="E6" s="17"/>
      <c r="F6" s="17"/>
      <c r="G6" s="17"/>
      <c r="H6" s="17"/>
      <c r="I6" s="17"/>
      <c r="J6" s="85"/>
      <c r="K6" s="17"/>
      <c r="L6" s="17"/>
      <c r="M6" s="17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4.25" thickBot="1">
      <c r="A7" s="28" t="s">
        <v>224</v>
      </c>
      <c r="B7" s="29" t="s">
        <v>9</v>
      </c>
      <c r="C7" s="29" t="s">
        <v>10</v>
      </c>
      <c r="D7" s="29" t="s">
        <v>21</v>
      </c>
      <c r="E7" s="29" t="s">
        <v>29</v>
      </c>
      <c r="F7" s="29" t="s">
        <v>22</v>
      </c>
      <c r="G7" s="29" t="s">
        <v>30</v>
      </c>
      <c r="H7" s="29" t="s">
        <v>23</v>
      </c>
      <c r="I7" s="29" t="s">
        <v>24</v>
      </c>
      <c r="J7" s="86" t="s">
        <v>26</v>
      </c>
      <c r="K7" s="29" t="s">
        <v>31</v>
      </c>
      <c r="L7" s="29" t="s">
        <v>27</v>
      </c>
      <c r="M7" s="31" t="s">
        <v>28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3.5">
      <c r="A8" s="32">
        <f aca="true" t="shared" si="0" ref="A8:A31">RANK(D8,$D$8:$D$80,0)</f>
        <v>1</v>
      </c>
      <c r="B8" s="33">
        <v>1</v>
      </c>
      <c r="C8" s="33" t="s">
        <v>13</v>
      </c>
      <c r="D8" s="442">
        <v>192</v>
      </c>
      <c r="E8" s="240"/>
      <c r="F8" s="33" t="s">
        <v>159</v>
      </c>
      <c r="G8" s="33" t="s">
        <v>160</v>
      </c>
      <c r="H8" s="241">
        <v>2</v>
      </c>
      <c r="I8" s="241" t="s">
        <v>33</v>
      </c>
      <c r="J8" s="192">
        <v>9.14</v>
      </c>
      <c r="K8" s="385" t="s">
        <v>473</v>
      </c>
      <c r="L8" s="385" t="s">
        <v>37</v>
      </c>
      <c r="M8" s="38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3.5">
      <c r="A9" s="39">
        <f t="shared" si="0"/>
        <v>2</v>
      </c>
      <c r="B9" s="40">
        <v>1</v>
      </c>
      <c r="C9" s="40" t="s">
        <v>13</v>
      </c>
      <c r="D9" s="440">
        <v>188</v>
      </c>
      <c r="E9" s="114"/>
      <c r="F9" s="40" t="s">
        <v>563</v>
      </c>
      <c r="G9" s="40" t="s">
        <v>564</v>
      </c>
      <c r="H9" s="51">
        <v>3</v>
      </c>
      <c r="I9" s="51" t="s">
        <v>52</v>
      </c>
      <c r="J9" s="48">
        <v>8.23</v>
      </c>
      <c r="K9" s="354" t="s">
        <v>565</v>
      </c>
      <c r="L9" s="354" t="s">
        <v>256</v>
      </c>
      <c r="M9" s="47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3.5">
      <c r="A10" s="39">
        <f t="shared" si="0"/>
        <v>3</v>
      </c>
      <c r="B10" s="40">
        <v>1</v>
      </c>
      <c r="C10" s="40" t="s">
        <v>13</v>
      </c>
      <c r="D10" s="440">
        <v>185</v>
      </c>
      <c r="E10" s="114"/>
      <c r="F10" s="40" t="s">
        <v>466</v>
      </c>
      <c r="G10" s="40" t="s">
        <v>467</v>
      </c>
      <c r="H10" s="51">
        <v>2</v>
      </c>
      <c r="I10" s="51" t="s">
        <v>33</v>
      </c>
      <c r="J10" s="48">
        <v>7.25</v>
      </c>
      <c r="K10" s="354" t="s">
        <v>34</v>
      </c>
      <c r="L10" s="354" t="s">
        <v>269</v>
      </c>
      <c r="M10" s="47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3.5">
      <c r="A11" s="39">
        <f t="shared" si="0"/>
        <v>3</v>
      </c>
      <c r="B11" s="40">
        <v>1</v>
      </c>
      <c r="C11" s="40" t="s">
        <v>13</v>
      </c>
      <c r="D11" s="434">
        <v>185</v>
      </c>
      <c r="E11" s="96"/>
      <c r="F11" s="44" t="s">
        <v>566</v>
      </c>
      <c r="G11" s="44" t="s">
        <v>567</v>
      </c>
      <c r="H11" s="52">
        <v>3</v>
      </c>
      <c r="I11" s="46" t="s">
        <v>52</v>
      </c>
      <c r="J11" s="41">
        <v>8.24</v>
      </c>
      <c r="K11" s="250" t="s">
        <v>568</v>
      </c>
      <c r="L11" s="250" t="s">
        <v>569</v>
      </c>
      <c r="M11" s="47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3.5">
      <c r="A12" s="53">
        <f t="shared" si="0"/>
        <v>5</v>
      </c>
      <c r="B12" s="54">
        <v>1</v>
      </c>
      <c r="C12" s="54" t="s">
        <v>13</v>
      </c>
      <c r="D12" s="436">
        <v>183</v>
      </c>
      <c r="E12" s="242"/>
      <c r="F12" s="54" t="s">
        <v>570</v>
      </c>
      <c r="G12" s="54" t="s">
        <v>328</v>
      </c>
      <c r="H12" s="73">
        <v>3</v>
      </c>
      <c r="I12" s="73" t="s">
        <v>517</v>
      </c>
      <c r="J12" s="70">
        <v>8.05</v>
      </c>
      <c r="K12" s="377" t="s">
        <v>53</v>
      </c>
      <c r="L12" s="377" t="s">
        <v>263</v>
      </c>
      <c r="M12" s="59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3.5">
      <c r="A13" s="60">
        <f t="shared" si="0"/>
        <v>5</v>
      </c>
      <c r="B13" s="61">
        <v>1</v>
      </c>
      <c r="C13" s="61" t="s">
        <v>13</v>
      </c>
      <c r="D13" s="437">
        <v>183</v>
      </c>
      <c r="E13" s="142"/>
      <c r="F13" s="61" t="s">
        <v>571</v>
      </c>
      <c r="G13" s="61" t="s">
        <v>142</v>
      </c>
      <c r="H13" s="69">
        <v>3</v>
      </c>
      <c r="I13" s="69" t="s">
        <v>119</v>
      </c>
      <c r="J13" s="68">
        <v>10.26</v>
      </c>
      <c r="K13" s="353" t="s">
        <v>373</v>
      </c>
      <c r="L13" s="353" t="s">
        <v>374</v>
      </c>
      <c r="M13" s="66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3.5">
      <c r="A14" s="39">
        <f t="shared" si="0"/>
        <v>7</v>
      </c>
      <c r="B14" s="40">
        <v>1</v>
      </c>
      <c r="C14" s="40" t="s">
        <v>13</v>
      </c>
      <c r="D14" s="440">
        <v>181</v>
      </c>
      <c r="E14" s="114"/>
      <c r="F14" s="40" t="s">
        <v>572</v>
      </c>
      <c r="G14" s="40" t="s">
        <v>111</v>
      </c>
      <c r="H14" s="51">
        <v>3</v>
      </c>
      <c r="I14" s="51" t="s">
        <v>33</v>
      </c>
      <c r="J14" s="48">
        <v>10.04</v>
      </c>
      <c r="K14" s="354" t="s">
        <v>361</v>
      </c>
      <c r="L14" s="354" t="s">
        <v>326</v>
      </c>
      <c r="M14" s="47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3.5">
      <c r="A15" s="39">
        <f t="shared" si="0"/>
        <v>8</v>
      </c>
      <c r="B15" s="40">
        <v>1</v>
      </c>
      <c r="C15" s="40" t="s">
        <v>13</v>
      </c>
      <c r="D15" s="440">
        <v>180</v>
      </c>
      <c r="E15" s="114"/>
      <c r="F15" s="40" t="s">
        <v>490</v>
      </c>
      <c r="G15" s="40" t="s">
        <v>476</v>
      </c>
      <c r="H15" s="51">
        <v>2</v>
      </c>
      <c r="I15" s="51" t="s">
        <v>119</v>
      </c>
      <c r="J15" s="48">
        <v>5.17</v>
      </c>
      <c r="K15" s="354" t="s">
        <v>573</v>
      </c>
      <c r="L15" s="354" t="s">
        <v>176</v>
      </c>
      <c r="M15" s="47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3.5">
      <c r="A16" s="39">
        <f t="shared" si="0"/>
        <v>8</v>
      </c>
      <c r="B16" s="40">
        <v>1</v>
      </c>
      <c r="C16" s="40" t="s">
        <v>13</v>
      </c>
      <c r="D16" s="440">
        <v>180</v>
      </c>
      <c r="E16" s="114"/>
      <c r="F16" s="40" t="s">
        <v>173</v>
      </c>
      <c r="G16" s="40" t="s">
        <v>574</v>
      </c>
      <c r="H16" s="51">
        <v>3</v>
      </c>
      <c r="I16" s="51" t="s">
        <v>517</v>
      </c>
      <c r="J16" s="48">
        <v>5.21</v>
      </c>
      <c r="K16" s="354" t="s">
        <v>575</v>
      </c>
      <c r="L16" s="354" t="s">
        <v>576</v>
      </c>
      <c r="M16" s="47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3.5">
      <c r="A17" s="53">
        <f t="shared" si="0"/>
        <v>8</v>
      </c>
      <c r="B17" s="54">
        <v>1</v>
      </c>
      <c r="C17" s="54" t="s">
        <v>13</v>
      </c>
      <c r="D17" s="438">
        <v>180</v>
      </c>
      <c r="E17" s="243"/>
      <c r="F17" s="93" t="s">
        <v>577</v>
      </c>
      <c r="G17" s="93" t="s">
        <v>578</v>
      </c>
      <c r="H17" s="244">
        <v>3</v>
      </c>
      <c r="I17" s="58" t="s">
        <v>52</v>
      </c>
      <c r="J17" s="153">
        <v>8.05</v>
      </c>
      <c r="K17" s="251" t="s">
        <v>174</v>
      </c>
      <c r="L17" s="351" t="s">
        <v>266</v>
      </c>
      <c r="M17" s="59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3.5">
      <c r="A18" s="60">
        <f t="shared" si="0"/>
        <v>11</v>
      </c>
      <c r="B18" s="61">
        <v>1</v>
      </c>
      <c r="C18" s="61" t="s">
        <v>13</v>
      </c>
      <c r="D18" s="437">
        <v>178</v>
      </c>
      <c r="E18" s="142"/>
      <c r="F18" s="61" t="s">
        <v>182</v>
      </c>
      <c r="G18" s="61" t="s">
        <v>579</v>
      </c>
      <c r="H18" s="69">
        <v>3</v>
      </c>
      <c r="I18" s="69" t="s">
        <v>517</v>
      </c>
      <c r="J18" s="68">
        <v>7.22</v>
      </c>
      <c r="K18" s="353" t="s">
        <v>484</v>
      </c>
      <c r="L18" s="353" t="s">
        <v>183</v>
      </c>
      <c r="M18" s="66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3.5">
      <c r="A19" s="39">
        <f t="shared" si="0"/>
        <v>12</v>
      </c>
      <c r="B19" s="40">
        <v>1</v>
      </c>
      <c r="C19" s="40" t="s">
        <v>13</v>
      </c>
      <c r="D19" s="440">
        <v>177</v>
      </c>
      <c r="E19" s="114"/>
      <c r="F19" s="40" t="s">
        <v>580</v>
      </c>
      <c r="G19" s="40" t="s">
        <v>581</v>
      </c>
      <c r="H19" s="51">
        <v>3</v>
      </c>
      <c r="I19" s="51" t="s">
        <v>52</v>
      </c>
      <c r="J19" s="48">
        <v>6.21</v>
      </c>
      <c r="K19" s="354" t="s">
        <v>582</v>
      </c>
      <c r="L19" s="354" t="s">
        <v>256</v>
      </c>
      <c r="M19" s="47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3.5">
      <c r="A20" s="39">
        <f t="shared" si="0"/>
        <v>12</v>
      </c>
      <c r="B20" s="40">
        <v>1</v>
      </c>
      <c r="C20" s="40" t="s">
        <v>13</v>
      </c>
      <c r="D20" s="440">
        <v>177</v>
      </c>
      <c r="E20" s="114"/>
      <c r="F20" s="40" t="s">
        <v>583</v>
      </c>
      <c r="G20" s="40" t="s">
        <v>584</v>
      </c>
      <c r="H20" s="51">
        <v>3</v>
      </c>
      <c r="I20" s="51" t="s">
        <v>119</v>
      </c>
      <c r="J20" s="48">
        <v>8.27</v>
      </c>
      <c r="K20" s="354" t="s">
        <v>529</v>
      </c>
      <c r="L20" s="354" t="s">
        <v>386</v>
      </c>
      <c r="M20" s="47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3.5">
      <c r="A21" s="39">
        <f t="shared" si="0"/>
        <v>14</v>
      </c>
      <c r="B21" s="40">
        <v>1</v>
      </c>
      <c r="C21" s="40" t="s">
        <v>13</v>
      </c>
      <c r="D21" s="440">
        <v>176</v>
      </c>
      <c r="E21" s="114"/>
      <c r="F21" s="40" t="s">
        <v>585</v>
      </c>
      <c r="G21" s="40" t="s">
        <v>465</v>
      </c>
      <c r="H21" s="51">
        <v>3</v>
      </c>
      <c r="I21" s="51" t="s">
        <v>517</v>
      </c>
      <c r="J21" s="48">
        <v>6.29</v>
      </c>
      <c r="K21" s="354" t="s">
        <v>329</v>
      </c>
      <c r="L21" s="354" t="s">
        <v>263</v>
      </c>
      <c r="M21" s="47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3.5">
      <c r="A22" s="53">
        <f t="shared" si="0"/>
        <v>14</v>
      </c>
      <c r="B22" s="54">
        <v>1</v>
      </c>
      <c r="C22" s="54" t="s">
        <v>13</v>
      </c>
      <c r="D22" s="438">
        <v>176</v>
      </c>
      <c r="E22" s="243"/>
      <c r="F22" s="93" t="s">
        <v>586</v>
      </c>
      <c r="G22" s="93" t="s">
        <v>126</v>
      </c>
      <c r="H22" s="244">
        <v>3</v>
      </c>
      <c r="I22" s="58" t="s">
        <v>33</v>
      </c>
      <c r="J22" s="153">
        <v>7.15</v>
      </c>
      <c r="K22" s="251" t="s">
        <v>275</v>
      </c>
      <c r="L22" s="351" t="s">
        <v>269</v>
      </c>
      <c r="M22" s="59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3.5">
      <c r="A23" s="60">
        <f t="shared" si="0"/>
        <v>16</v>
      </c>
      <c r="B23" s="61">
        <v>1</v>
      </c>
      <c r="C23" s="61" t="s">
        <v>13</v>
      </c>
      <c r="D23" s="437">
        <v>175</v>
      </c>
      <c r="E23" s="142"/>
      <c r="F23" s="61" t="s">
        <v>156</v>
      </c>
      <c r="G23" s="61" t="s">
        <v>157</v>
      </c>
      <c r="H23" s="69">
        <v>3</v>
      </c>
      <c r="I23" s="69" t="s">
        <v>119</v>
      </c>
      <c r="J23" s="68">
        <v>4.27</v>
      </c>
      <c r="K23" s="353" t="s">
        <v>587</v>
      </c>
      <c r="L23" s="353" t="s">
        <v>164</v>
      </c>
      <c r="M23" s="66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3.5">
      <c r="A24" s="39">
        <f t="shared" si="0"/>
        <v>16</v>
      </c>
      <c r="B24" s="40">
        <v>1</v>
      </c>
      <c r="C24" s="40" t="s">
        <v>13</v>
      </c>
      <c r="D24" s="440">
        <v>175</v>
      </c>
      <c r="E24" s="114"/>
      <c r="F24" s="40" t="s">
        <v>588</v>
      </c>
      <c r="G24" s="40" t="s">
        <v>48</v>
      </c>
      <c r="H24" s="51">
        <v>3</v>
      </c>
      <c r="I24" s="51" t="s">
        <v>119</v>
      </c>
      <c r="J24" s="48">
        <v>6.14</v>
      </c>
      <c r="K24" s="354" t="s">
        <v>589</v>
      </c>
      <c r="L24" s="354" t="s">
        <v>386</v>
      </c>
      <c r="M24" s="47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3.5">
      <c r="A25" s="39">
        <f t="shared" si="0"/>
        <v>16</v>
      </c>
      <c r="B25" s="40">
        <v>1</v>
      </c>
      <c r="C25" s="40" t="s">
        <v>13</v>
      </c>
      <c r="D25" s="440">
        <v>175</v>
      </c>
      <c r="E25" s="114"/>
      <c r="F25" s="40" t="s">
        <v>158</v>
      </c>
      <c r="G25" s="40" t="s">
        <v>5</v>
      </c>
      <c r="H25" s="51">
        <v>3</v>
      </c>
      <c r="I25" s="51" t="s">
        <v>33</v>
      </c>
      <c r="J25" s="48">
        <v>7.03</v>
      </c>
      <c r="K25" s="354" t="s">
        <v>35</v>
      </c>
      <c r="L25" s="354" t="s">
        <v>39</v>
      </c>
      <c r="M25" s="47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3.5">
      <c r="A26" s="39">
        <f t="shared" si="0"/>
        <v>16</v>
      </c>
      <c r="B26" s="40">
        <v>1</v>
      </c>
      <c r="C26" s="40" t="s">
        <v>13</v>
      </c>
      <c r="D26" s="440">
        <v>175</v>
      </c>
      <c r="E26" s="114"/>
      <c r="F26" s="40" t="s">
        <v>590</v>
      </c>
      <c r="G26" s="40" t="s">
        <v>591</v>
      </c>
      <c r="H26" s="51">
        <v>2</v>
      </c>
      <c r="I26" s="51" t="s">
        <v>33</v>
      </c>
      <c r="J26" s="48">
        <v>7.15</v>
      </c>
      <c r="K26" s="354" t="s">
        <v>592</v>
      </c>
      <c r="L26" s="354" t="s">
        <v>269</v>
      </c>
      <c r="M26" s="47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3.5">
      <c r="A27" s="53">
        <f t="shared" si="0"/>
        <v>16</v>
      </c>
      <c r="B27" s="54">
        <v>1</v>
      </c>
      <c r="C27" s="54" t="s">
        <v>13</v>
      </c>
      <c r="D27" s="438">
        <v>175</v>
      </c>
      <c r="E27" s="243"/>
      <c r="F27" s="93" t="s">
        <v>593</v>
      </c>
      <c r="G27" s="93" t="s">
        <v>132</v>
      </c>
      <c r="H27" s="244">
        <v>2</v>
      </c>
      <c r="I27" s="58" t="s">
        <v>33</v>
      </c>
      <c r="J27" s="153" t="s">
        <v>608</v>
      </c>
      <c r="K27" s="251" t="s">
        <v>34</v>
      </c>
      <c r="L27" s="351" t="s">
        <v>269</v>
      </c>
      <c r="M27" s="59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3.5">
      <c r="A28" s="60">
        <f t="shared" si="0"/>
        <v>16</v>
      </c>
      <c r="B28" s="61">
        <v>1</v>
      </c>
      <c r="C28" s="61" t="s">
        <v>13</v>
      </c>
      <c r="D28" s="437">
        <v>175</v>
      </c>
      <c r="E28" s="142"/>
      <c r="F28" s="61" t="s">
        <v>594</v>
      </c>
      <c r="G28" s="61" t="s">
        <v>163</v>
      </c>
      <c r="H28" s="69">
        <v>3</v>
      </c>
      <c r="I28" s="69" t="s">
        <v>318</v>
      </c>
      <c r="J28" s="68" t="s">
        <v>609</v>
      </c>
      <c r="K28" s="353" t="s">
        <v>357</v>
      </c>
      <c r="L28" s="353" t="s">
        <v>611</v>
      </c>
      <c r="M28" s="66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13" ht="13.5">
      <c r="A29" s="39">
        <f t="shared" si="0"/>
        <v>16</v>
      </c>
      <c r="B29" s="40"/>
      <c r="C29" s="40"/>
      <c r="D29" s="440">
        <v>175</v>
      </c>
      <c r="E29" s="114"/>
      <c r="F29" s="40" t="s">
        <v>595</v>
      </c>
      <c r="G29" s="40" t="s">
        <v>433</v>
      </c>
      <c r="H29" s="51">
        <v>2</v>
      </c>
      <c r="I29" s="51" t="s">
        <v>261</v>
      </c>
      <c r="J29" s="48" t="s">
        <v>610</v>
      </c>
      <c r="K29" s="354" t="s">
        <v>596</v>
      </c>
      <c r="L29" s="354" t="s">
        <v>576</v>
      </c>
      <c r="M29" s="47"/>
    </row>
    <row r="30" spans="1:13" ht="13.5">
      <c r="A30" s="39">
        <f t="shared" si="0"/>
        <v>16</v>
      </c>
      <c r="B30" s="40"/>
      <c r="C30" s="40"/>
      <c r="D30" s="440">
        <v>175</v>
      </c>
      <c r="E30" s="114"/>
      <c r="F30" s="40" t="s">
        <v>597</v>
      </c>
      <c r="G30" s="40" t="s">
        <v>46</v>
      </c>
      <c r="H30" s="51">
        <v>2</v>
      </c>
      <c r="I30" s="51" t="s">
        <v>119</v>
      </c>
      <c r="J30" s="48">
        <v>9.15</v>
      </c>
      <c r="K30" s="354" t="s">
        <v>598</v>
      </c>
      <c r="L30" s="354" t="s">
        <v>176</v>
      </c>
      <c r="M30" s="47"/>
    </row>
    <row r="31" spans="1:13" ht="14.25" thickBot="1">
      <c r="A31" s="143">
        <f t="shared" si="0"/>
        <v>16</v>
      </c>
      <c r="B31" s="144"/>
      <c r="C31" s="144"/>
      <c r="D31" s="441">
        <v>175</v>
      </c>
      <c r="E31" s="174"/>
      <c r="F31" s="144" t="s">
        <v>599</v>
      </c>
      <c r="G31" s="144" t="s">
        <v>600</v>
      </c>
      <c r="H31" s="146">
        <v>2</v>
      </c>
      <c r="I31" s="146" t="s">
        <v>33</v>
      </c>
      <c r="J31" s="145">
        <v>10.01</v>
      </c>
      <c r="K31" s="370" t="s">
        <v>601</v>
      </c>
      <c r="L31" s="370" t="s">
        <v>37</v>
      </c>
      <c r="M31" s="148"/>
    </row>
    <row r="32" spans="11:12" ht="13.5">
      <c r="K32" s="386"/>
      <c r="L32" s="386"/>
    </row>
  </sheetData>
  <sheetProtection/>
  <mergeCells count="12">
    <mergeCell ref="L3:M3"/>
    <mergeCell ref="D5:E5"/>
    <mergeCell ref="G5:H5"/>
    <mergeCell ref="I5:J5"/>
    <mergeCell ref="L5:M5"/>
    <mergeCell ref="G4:H4"/>
    <mergeCell ref="I4:J4"/>
    <mergeCell ref="L4:M4"/>
    <mergeCell ref="D3:E3"/>
    <mergeCell ref="G3:H3"/>
    <mergeCell ref="I3:J3"/>
    <mergeCell ref="A1:I1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新谷　豊</cp:lastModifiedBy>
  <cp:lastPrinted>2009-01-31T01:47:10Z</cp:lastPrinted>
  <dcterms:created xsi:type="dcterms:W3CDTF">2002-12-11T12:30:33Z</dcterms:created>
  <dcterms:modified xsi:type="dcterms:W3CDTF">2009-03-16T03:35:30Z</dcterms:modified>
  <cp:category/>
  <cp:version/>
  <cp:contentType/>
  <cp:contentStatus/>
</cp:coreProperties>
</file>