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40" windowHeight="8280" tabRatio="859" activeTab="0"/>
  </bookViews>
  <sheets>
    <sheet name="男100m" sheetId="1" r:id="rId1"/>
    <sheet name="男200m" sheetId="2" r:id="rId2"/>
    <sheet name="男400m" sheetId="3" r:id="rId3"/>
    <sheet name="男800m" sheetId="4" r:id="rId4"/>
    <sheet name="男1500m" sheetId="5" r:id="rId5"/>
    <sheet name="男3000m" sheetId="6" r:id="rId6"/>
    <sheet name="男110mH" sheetId="7" r:id="rId7"/>
    <sheet name="4×100mR" sheetId="8" r:id="rId8"/>
    <sheet name="男走高跳" sheetId="9" r:id="rId9"/>
    <sheet name="男棒高跳" sheetId="10" r:id="rId10"/>
    <sheet name="男走幅跳" sheetId="11" r:id="rId11"/>
    <sheet name="男砲丸5k" sheetId="12" r:id="rId12"/>
    <sheet name="男四種" sheetId="13" r:id="rId13"/>
    <sheet name="Sheet1" sheetId="14" r:id="rId14"/>
  </sheets>
  <definedNames>
    <definedName name="_xlnm.Print_Area" localSheetId="7">'4×100mR'!$A$1:$T$27</definedName>
    <definedName name="_xlnm.Print_Area" localSheetId="0">'男100m'!$A$1:$M$28</definedName>
    <definedName name="_xlnm.Print_Area" localSheetId="6">'男110mH'!$A$1:$M$28</definedName>
    <definedName name="_xlnm.Print_Area" localSheetId="4">'男1500m'!$A$1:$M$26</definedName>
    <definedName name="_xlnm.Print_Area" localSheetId="1">'男200m'!$A$1:$M$27</definedName>
    <definedName name="_xlnm.Print_Area" localSheetId="5">'男3000m'!$A$1:$M$26</definedName>
    <definedName name="_xlnm.Print_Area" localSheetId="2">'男400m'!$A$1:$M$29</definedName>
    <definedName name="_xlnm.Print_Area" localSheetId="3">'男800m'!$A$1:$M$26</definedName>
    <definedName name="_xlnm.Print_Area" localSheetId="12">'男四種'!$A$1:$Q$28</definedName>
    <definedName name="_xlnm.Print_Area" localSheetId="8">'男走高跳'!$A$1:$M$31</definedName>
    <definedName name="_xlnm.Print_Area" localSheetId="10">'男走幅跳'!$A$1:$M$26</definedName>
    <definedName name="_xlnm.Print_Area" localSheetId="11">'男砲丸5k'!$A$1:$M$26</definedName>
    <definedName name="_xlnm.Print_Area" localSheetId="9">'男棒高跳'!$A$1:$M$29</definedName>
  </definedNames>
  <calcPr fullCalcOnLoad="1"/>
</workbook>
</file>

<file path=xl/sharedStrings.xml><?xml version="1.0" encoding="utf-8"?>
<sst xmlns="http://schemas.openxmlformats.org/spreadsheetml/2006/main" count="2110" uniqueCount="778">
  <si>
    <t>2</t>
  </si>
  <si>
    <t>3</t>
  </si>
  <si>
    <t>ﾗﾝｸ</t>
  </si>
  <si>
    <t>性別</t>
  </si>
  <si>
    <t>種目</t>
  </si>
  <si>
    <t>100m</t>
  </si>
  <si>
    <t>800m</t>
  </si>
  <si>
    <t>走高跳</t>
  </si>
  <si>
    <t>200m</t>
  </si>
  <si>
    <t>400m</t>
  </si>
  <si>
    <t>1500m</t>
  </si>
  <si>
    <t>3000m</t>
  </si>
  <si>
    <t>中110mH</t>
  </si>
  <si>
    <t>棒高跳</t>
  </si>
  <si>
    <t>走幅跳</t>
  </si>
  <si>
    <t>記録</t>
  </si>
  <si>
    <t>氏名</t>
  </si>
  <si>
    <t>学年</t>
  </si>
  <si>
    <t>県名</t>
  </si>
  <si>
    <t>期日</t>
  </si>
  <si>
    <t>場所</t>
  </si>
  <si>
    <t>備考</t>
  </si>
  <si>
    <t>風速</t>
  </si>
  <si>
    <t>学校名</t>
  </si>
  <si>
    <t>大会名</t>
  </si>
  <si>
    <t>砲丸投5k</t>
  </si>
  <si>
    <t>新潟</t>
  </si>
  <si>
    <t>県総体</t>
  </si>
  <si>
    <t>上越地区</t>
  </si>
  <si>
    <t>中越地区</t>
  </si>
  <si>
    <t>長岡</t>
  </si>
  <si>
    <t>胎内</t>
  </si>
  <si>
    <t>上越</t>
  </si>
  <si>
    <t>新潟地区</t>
  </si>
  <si>
    <t/>
  </si>
  <si>
    <t>松任</t>
  </si>
  <si>
    <t>田鶴浜</t>
  </si>
  <si>
    <t>中央</t>
  </si>
  <si>
    <t>武生第一</t>
  </si>
  <si>
    <t>美浜</t>
  </si>
  <si>
    <t>長野</t>
  </si>
  <si>
    <t>松本</t>
  </si>
  <si>
    <t>中110mH</t>
  </si>
  <si>
    <t>長野</t>
  </si>
  <si>
    <t>砲丸投5k</t>
  </si>
  <si>
    <t>国立</t>
  </si>
  <si>
    <t>(手)10.4</t>
  </si>
  <si>
    <t>桑田　隆史</t>
  </si>
  <si>
    <t>大阪・寝屋川四</t>
  </si>
  <si>
    <t>万博</t>
  </si>
  <si>
    <t>塚原　直貴</t>
  </si>
  <si>
    <t>長野・岡谷北部</t>
  </si>
  <si>
    <t>北信越</t>
  </si>
  <si>
    <t>広島・五日市</t>
  </si>
  <si>
    <t>黒川　哲雄</t>
  </si>
  <si>
    <t>新潟・小針</t>
  </si>
  <si>
    <t>横浜国際</t>
  </si>
  <si>
    <t>(手)48.2</t>
  </si>
  <si>
    <t>愛知・竜南</t>
  </si>
  <si>
    <t>瑞穂</t>
  </si>
  <si>
    <t>丸亀</t>
  </si>
  <si>
    <t>岩崎　万知</t>
  </si>
  <si>
    <t>新潟・糸魚川</t>
  </si>
  <si>
    <t>新潟</t>
  </si>
  <si>
    <t>和田　仁志</t>
  </si>
  <si>
    <t>長野・赤穂</t>
  </si>
  <si>
    <t>北海道・函館大川</t>
  </si>
  <si>
    <t>日産ｽﾀｼﾞｱﾑ</t>
  </si>
  <si>
    <t>神奈川・岩崎</t>
  </si>
  <si>
    <t>大蔵　崇史</t>
  </si>
  <si>
    <t>石川・野田</t>
  </si>
  <si>
    <t>西京極</t>
  </si>
  <si>
    <t>境田　裕之</t>
  </si>
  <si>
    <t>北海道・春光台</t>
  </si>
  <si>
    <t>国立</t>
  </si>
  <si>
    <t>長谷川　満</t>
  </si>
  <si>
    <t>福井・南越</t>
  </si>
  <si>
    <t>新潟・新津第五</t>
  </si>
  <si>
    <t>笹瀬　弘樹</t>
  </si>
  <si>
    <t>静岡・新居</t>
  </si>
  <si>
    <t>新潟・宮浦</t>
  </si>
  <si>
    <t>広島広域</t>
  </si>
  <si>
    <t>四ッ池</t>
  </si>
  <si>
    <t>佐々木勝利</t>
  </si>
  <si>
    <t>秋田・大曲南</t>
  </si>
  <si>
    <t>八橋</t>
  </si>
  <si>
    <t>今井　智浩</t>
  </si>
  <si>
    <t>石川・光野</t>
  </si>
  <si>
    <t>鈴木　郷史</t>
  </si>
  <si>
    <t>静岡・東伊豆稲取</t>
  </si>
  <si>
    <t>チーム名</t>
  </si>
  <si>
    <t>学年</t>
  </si>
  <si>
    <t>大会名</t>
  </si>
  <si>
    <t>.</t>
  </si>
  <si>
    <t>4×200mR</t>
  </si>
  <si>
    <t>砲丸投</t>
  </si>
  <si>
    <t>大会名</t>
  </si>
  <si>
    <t>四種競技</t>
  </si>
  <si>
    <t>江陽</t>
  </si>
  <si>
    <t>110mH</t>
  </si>
  <si>
    <t>400m</t>
  </si>
  <si>
    <t>②</t>
  </si>
  <si>
    <t>③</t>
  </si>
  <si>
    <t>④</t>
  </si>
  <si>
    <t>①</t>
  </si>
  <si>
    <t>福井</t>
  </si>
  <si>
    <t>高尾台</t>
  </si>
  <si>
    <t>県中学選手権</t>
  </si>
  <si>
    <t>十日町</t>
  </si>
  <si>
    <t>燕</t>
  </si>
  <si>
    <t>松本</t>
  </si>
  <si>
    <t>城東</t>
  </si>
  <si>
    <t>鯖丹地区</t>
  </si>
  <si>
    <t>東陽</t>
  </si>
  <si>
    <t>刈羽</t>
  </si>
  <si>
    <t>中里</t>
  </si>
  <si>
    <t>分水</t>
  </si>
  <si>
    <t>宮浦</t>
  </si>
  <si>
    <t>直江津東</t>
  </si>
  <si>
    <t>下越選手権</t>
  </si>
  <si>
    <t>胎内中条</t>
  </si>
  <si>
    <t>小浜</t>
  </si>
  <si>
    <t>佐藤　　凌</t>
  </si>
  <si>
    <t>秋葉</t>
  </si>
  <si>
    <t>滑川</t>
  </si>
  <si>
    <t>城山</t>
  </si>
  <si>
    <t>三国</t>
  </si>
  <si>
    <t>福光</t>
  </si>
  <si>
    <t>坂井輪</t>
  </si>
  <si>
    <t>塩沢</t>
  </si>
  <si>
    <t>北信越中学</t>
  </si>
  <si>
    <t>敦賀</t>
  </si>
  <si>
    <t>池田　夏史</t>
  </si>
  <si>
    <t>五泉</t>
  </si>
  <si>
    <t>朝日</t>
  </si>
  <si>
    <t>山本</t>
  </si>
  <si>
    <t>うのけ</t>
  </si>
  <si>
    <t>山潟</t>
  </si>
  <si>
    <t>日産スタジアム</t>
  </si>
  <si>
    <t>全国中学</t>
  </si>
  <si>
    <t>88.07.29</t>
  </si>
  <si>
    <t>00.07.09</t>
  </si>
  <si>
    <t>93.10.31</t>
  </si>
  <si>
    <t>03.10.24</t>
  </si>
  <si>
    <t>ﾗﾝｸ</t>
  </si>
  <si>
    <t>90.07.22</t>
  </si>
  <si>
    <t>92.08.21</t>
  </si>
  <si>
    <t>ﾗﾝｸ</t>
  </si>
  <si>
    <t>1.53.15</t>
  </si>
  <si>
    <t>83.08.28</t>
  </si>
  <si>
    <t>1.53.15</t>
  </si>
  <si>
    <t>3.56.2</t>
  </si>
  <si>
    <t>83.09.18</t>
  </si>
  <si>
    <t>3.56.2</t>
  </si>
  <si>
    <t>ﾗﾝｸ</t>
  </si>
  <si>
    <t>8.23.80</t>
  </si>
  <si>
    <t>05.10.29</t>
  </si>
  <si>
    <t>06.08.21</t>
  </si>
  <si>
    <t>02.08.22</t>
  </si>
  <si>
    <t>矢澤　　航</t>
  </si>
  <si>
    <t>4×100mR</t>
  </si>
  <si>
    <t>4×100mR</t>
  </si>
  <si>
    <t>4×100mR</t>
  </si>
  <si>
    <t>4×100mR</t>
  </si>
  <si>
    <t>4×200mR</t>
  </si>
  <si>
    <t>4×100mR</t>
  </si>
  <si>
    <t>2m10</t>
  </si>
  <si>
    <t>86.11.02</t>
  </si>
  <si>
    <t>2m02</t>
  </si>
  <si>
    <t>84.10.28</t>
  </si>
  <si>
    <t>96.10.27</t>
  </si>
  <si>
    <t>ﾗﾝｸ</t>
  </si>
  <si>
    <t>4m92</t>
  </si>
  <si>
    <t>04.10.17</t>
  </si>
  <si>
    <t>4m70</t>
  </si>
  <si>
    <t>01.08.22</t>
  </si>
  <si>
    <t>ﾗﾝｸ</t>
  </si>
  <si>
    <t>7m32</t>
  </si>
  <si>
    <t>92.08.16</t>
  </si>
  <si>
    <t>6m99</t>
  </si>
  <si>
    <t>99.10.02</t>
  </si>
  <si>
    <t>16m70</t>
  </si>
  <si>
    <t>06.10.28</t>
  </si>
  <si>
    <t>砲丸投5k</t>
  </si>
  <si>
    <t>砲丸投5k</t>
  </si>
  <si>
    <t>全　国　　　3054点　　　中村　　仁　　　兵庫・播磨南　　04.08.23　敷島</t>
  </si>
  <si>
    <t>北信越　　　2829点　　　玉木　勝弘　　　新潟・下山　　　04.08.23　敷島</t>
  </si>
  <si>
    <t>為末　　大</t>
  </si>
  <si>
    <t>ﾗﾝｸ</t>
  </si>
  <si>
    <t>西畑　　匡</t>
  </si>
  <si>
    <t>全　国</t>
  </si>
  <si>
    <t>大住　　和</t>
  </si>
  <si>
    <t>富山・城端</t>
  </si>
  <si>
    <t>8.30.87</t>
  </si>
  <si>
    <t>北信越　　43"47　村山・岡田・駒田・黒川　　　新潟・小針　　　　　03.08.22  厚別</t>
  </si>
  <si>
    <t>菊池　　毅</t>
  </si>
  <si>
    <t>100mＨ 14.13 - SP 13.82 - HJ 1.85 - 400m 52.37</t>
  </si>
  <si>
    <t>100mＨ 14.87 - SP 16.26 - HJ 1.70 - 400m 56.15</t>
  </si>
  <si>
    <t>柳　　明良</t>
  </si>
  <si>
    <t>全　国　　42"77  金内・田嶋・梶・深谷　　　　福島・白河二　　　　04.08.25　敷島 　　</t>
  </si>
  <si>
    <t>附属長野</t>
  </si>
  <si>
    <t>中学通信</t>
  </si>
  <si>
    <t>長野</t>
  </si>
  <si>
    <t>石川</t>
  </si>
  <si>
    <t>三郷</t>
  </si>
  <si>
    <t>小針</t>
  </si>
  <si>
    <t>新潟スタジアム</t>
  </si>
  <si>
    <t>通信</t>
  </si>
  <si>
    <t>田村　　亮</t>
  </si>
  <si>
    <t>石山</t>
  </si>
  <si>
    <t>上松涼太郎</t>
  </si>
  <si>
    <t>野々市</t>
  </si>
  <si>
    <t>新潟市体育西</t>
  </si>
  <si>
    <t>仲島　　諒</t>
  </si>
  <si>
    <t>柳町</t>
  </si>
  <si>
    <t>県選手権</t>
  </si>
  <si>
    <t>横浜国際</t>
  </si>
  <si>
    <t>関屋</t>
  </si>
  <si>
    <t>第4回下越記録会</t>
  </si>
  <si>
    <t>新発田</t>
  </si>
  <si>
    <t>新潟ＢＳ</t>
  </si>
  <si>
    <t>日産スタジアム</t>
  </si>
  <si>
    <t>長部　将大</t>
  </si>
  <si>
    <t>宮内</t>
  </si>
  <si>
    <t>Jr.ｵﾘﾝﾋﾟｯｸ</t>
  </si>
  <si>
    <t>全日中</t>
  </si>
  <si>
    <t>愛宕</t>
  </si>
  <si>
    <t>通信陸上</t>
  </si>
  <si>
    <t>福井</t>
  </si>
  <si>
    <t>長野東部</t>
  </si>
  <si>
    <t>広徳</t>
  </si>
  <si>
    <t>県中学総体</t>
  </si>
  <si>
    <t>北信越</t>
  </si>
  <si>
    <t>新潟</t>
  </si>
  <si>
    <t>津幡南</t>
  </si>
  <si>
    <t>久保田　隼</t>
  </si>
  <si>
    <t>飯島</t>
  </si>
  <si>
    <t>鳥屋野</t>
  </si>
  <si>
    <t>鯖江</t>
  </si>
  <si>
    <t>北信記録会</t>
  </si>
  <si>
    <t>伊那</t>
  </si>
  <si>
    <t>臼田康一郎</t>
  </si>
  <si>
    <t>坂城</t>
  </si>
  <si>
    <t>県中新人東北信</t>
  </si>
  <si>
    <t>上伊那秋季</t>
  </si>
  <si>
    <t>永井　秀篤</t>
  </si>
  <si>
    <t>07.10.28</t>
  </si>
  <si>
    <t>藤嶋　郁磨</t>
  </si>
  <si>
    <t>櫻井　　僚</t>
  </si>
  <si>
    <t>柏崎第三</t>
  </si>
  <si>
    <t>長岡・三島</t>
  </si>
  <si>
    <t>粟野</t>
  </si>
  <si>
    <t>佐々木諒太</t>
  </si>
  <si>
    <t>岡南</t>
  </si>
  <si>
    <t>足羽第一</t>
  </si>
  <si>
    <t>星　　飛己</t>
  </si>
  <si>
    <t>奥山　輝一</t>
  </si>
  <si>
    <t>全日本中学</t>
  </si>
  <si>
    <t>富山</t>
  </si>
  <si>
    <t>田村</t>
  </si>
  <si>
    <t>明倫</t>
  </si>
  <si>
    <t>福井地区</t>
  </si>
  <si>
    <t>小林</t>
  </si>
  <si>
    <t>仁科台</t>
  </si>
  <si>
    <t>第3回下越記録会</t>
  </si>
  <si>
    <t>北信選手権</t>
  </si>
  <si>
    <t>中信選手権</t>
  </si>
  <si>
    <t>県中記録会</t>
  </si>
  <si>
    <t>梓川</t>
  </si>
  <si>
    <t>県中学混成</t>
  </si>
  <si>
    <t>県中春季</t>
  </si>
  <si>
    <t>平間　拓輝</t>
  </si>
  <si>
    <t>城北</t>
  </si>
  <si>
    <t>県通信</t>
  </si>
  <si>
    <t>谷内　和吉</t>
  </si>
  <si>
    <t>田中正太郎</t>
  </si>
  <si>
    <t>県ｼﾞｭﾆｱﾕｰｽ</t>
  </si>
  <si>
    <t>増沢　　洸</t>
  </si>
  <si>
    <t>三島</t>
  </si>
  <si>
    <t>永明</t>
  </si>
  <si>
    <t>大沢野</t>
  </si>
  <si>
    <t>今井　祐輔</t>
  </si>
  <si>
    <t>山本　政則</t>
  </si>
  <si>
    <t>十日町中条</t>
  </si>
  <si>
    <t>十日町・魚沼新人</t>
  </si>
  <si>
    <t>須貝光太郎</t>
  </si>
  <si>
    <t>更北</t>
  </si>
  <si>
    <t>宮林　凌汰</t>
  </si>
  <si>
    <t>堀尾　佳希</t>
  </si>
  <si>
    <t>常盤</t>
  </si>
  <si>
    <t>富大附属</t>
  </si>
  <si>
    <t>冨田　康平</t>
  </si>
  <si>
    <t>高陵</t>
  </si>
  <si>
    <t>片桐　健太</t>
  </si>
  <si>
    <t>金沢市中学</t>
  </si>
  <si>
    <t>小田　翔太</t>
  </si>
  <si>
    <t>新津第一</t>
  </si>
  <si>
    <t>犀陵</t>
  </si>
  <si>
    <t>大田　　樹</t>
  </si>
  <si>
    <t>伊那</t>
  </si>
  <si>
    <t>櫻ヶ岡</t>
  </si>
  <si>
    <t>県四種</t>
  </si>
  <si>
    <t>富山</t>
  </si>
  <si>
    <t>梨本　真輝</t>
  </si>
  <si>
    <t>千葉・流山南部</t>
  </si>
  <si>
    <t>東総</t>
  </si>
  <si>
    <t>福井</t>
  </si>
  <si>
    <t>小杉</t>
  </si>
  <si>
    <t>入善西</t>
  </si>
  <si>
    <t>新潟市体育東</t>
  </si>
  <si>
    <t>袖山　宗吾</t>
  </si>
  <si>
    <t>三条第四</t>
  </si>
  <si>
    <t>須貝陽太郎</t>
  </si>
  <si>
    <t>紫雲寺</t>
  </si>
  <si>
    <t>馬場　辰吉</t>
  </si>
  <si>
    <t>白南</t>
  </si>
  <si>
    <t>霜鳥　　佑</t>
  </si>
  <si>
    <t>巻西</t>
  </si>
  <si>
    <t>JO突破記録会</t>
  </si>
  <si>
    <t>柏崎</t>
  </si>
  <si>
    <t>高橋　智哉</t>
  </si>
  <si>
    <t>川西</t>
  </si>
  <si>
    <t>飯嶋　祐太</t>
  </si>
  <si>
    <t>附属新潟</t>
  </si>
  <si>
    <t>星名　来紀</t>
  </si>
  <si>
    <t>十日町中魚</t>
  </si>
  <si>
    <t>佐藤　拓海</t>
  </si>
  <si>
    <t>新潟松浜</t>
  </si>
  <si>
    <t>須藤　裕己</t>
  </si>
  <si>
    <t>新潟第一</t>
  </si>
  <si>
    <t>渡辺　　晃</t>
  </si>
  <si>
    <t>竹腰　清亮</t>
  </si>
  <si>
    <t>白山ナイター</t>
  </si>
  <si>
    <t>白山市選手権</t>
  </si>
  <si>
    <t>福永　一毅</t>
  </si>
  <si>
    <t>蔵　　大輝</t>
  </si>
  <si>
    <t>県中学</t>
  </si>
  <si>
    <t>岡田　　創</t>
  </si>
  <si>
    <t>樋口　克治</t>
  </si>
  <si>
    <t>濱　　裕哉</t>
  </si>
  <si>
    <t>岡谷南部</t>
  </si>
  <si>
    <t>北信越中学総体</t>
  </si>
  <si>
    <t>新潟ビッグスワン</t>
  </si>
  <si>
    <t>古川　栄貴</t>
  </si>
  <si>
    <t>戸倉上山田</t>
  </si>
  <si>
    <t>国体予選</t>
  </si>
  <si>
    <t>小川　貴之</t>
  </si>
  <si>
    <t>波田</t>
  </si>
  <si>
    <t>中信中学総体</t>
  </si>
  <si>
    <t>藤森未知也</t>
  </si>
  <si>
    <t>清水</t>
  </si>
  <si>
    <t>松下　悦久</t>
  </si>
  <si>
    <t>塩尻広陵</t>
  </si>
  <si>
    <t>福岡</t>
  </si>
  <si>
    <t>富山総合</t>
  </si>
  <si>
    <t>吉田　智哉</t>
  </si>
  <si>
    <t>10.10</t>
  </si>
  <si>
    <t>8.09</t>
  </si>
  <si>
    <t>国体選考</t>
  </si>
  <si>
    <t>安永　　雅</t>
  </si>
  <si>
    <t>ﾋﾞｯｸﾞｽﾜﾝ</t>
  </si>
  <si>
    <t>呉林　宏規</t>
  </si>
  <si>
    <t>小浜第二</t>
  </si>
  <si>
    <t>小林　　滉</t>
  </si>
  <si>
    <t>大分</t>
  </si>
  <si>
    <t>坂野　幸一</t>
  </si>
  <si>
    <t>竹腰　清亮</t>
  </si>
  <si>
    <t>金沢星稜大記③</t>
  </si>
  <si>
    <t>稲置学園</t>
  </si>
  <si>
    <t>宮澤　裕輝</t>
  </si>
  <si>
    <t>大町第一</t>
  </si>
  <si>
    <t>7.20</t>
  </si>
  <si>
    <t>大川　高史</t>
  </si>
  <si>
    <t>ビッグスワン</t>
  </si>
  <si>
    <t>井上　雅広</t>
  </si>
  <si>
    <t>白根第一</t>
  </si>
  <si>
    <t>長井　駿介</t>
  </si>
  <si>
    <t>瑞穂</t>
  </si>
  <si>
    <t>内田　裕樹</t>
  </si>
  <si>
    <t>板倉</t>
  </si>
  <si>
    <t>冨士川裕紀</t>
  </si>
  <si>
    <t>長岡市記録会</t>
  </si>
  <si>
    <t>齋藤　優太</t>
  </si>
  <si>
    <t>河内　和輝</t>
  </si>
  <si>
    <t>荻原　隆博</t>
  </si>
  <si>
    <t>高社</t>
  </si>
  <si>
    <t>長尾　勇希</t>
  </si>
  <si>
    <t>村瀬　雅人</t>
  </si>
  <si>
    <t>新潟ビッグスワン</t>
  </si>
  <si>
    <t>郷原　　惇</t>
  </si>
  <si>
    <t>降幡　健人</t>
  </si>
  <si>
    <t>和田　侑也</t>
  </si>
  <si>
    <t>土屋　翔太</t>
  </si>
  <si>
    <t>長野北部</t>
  </si>
  <si>
    <t>降幡　壮志</t>
  </si>
  <si>
    <t>鉢盛</t>
  </si>
  <si>
    <t>浜多　俊匡</t>
  </si>
  <si>
    <t>県中陸上</t>
  </si>
  <si>
    <t>東　　　晋</t>
  </si>
  <si>
    <t>金井　貴義</t>
  </si>
  <si>
    <t>木戸</t>
  </si>
  <si>
    <t>小出　貴紀</t>
  </si>
  <si>
    <t>小林　宅哉</t>
  </si>
  <si>
    <t>栄</t>
  </si>
  <si>
    <t>原　　良輔</t>
  </si>
  <si>
    <t>小林　唯人</t>
  </si>
  <si>
    <t>石田　　考</t>
  </si>
  <si>
    <t>津南中等</t>
  </si>
  <si>
    <t>橋本　晃佑</t>
  </si>
  <si>
    <t>野口　琢巳</t>
  </si>
  <si>
    <t>新発田市</t>
  </si>
  <si>
    <t>三市南蒲新人</t>
  </si>
  <si>
    <t>西村　　鴻</t>
  </si>
  <si>
    <t>見附南</t>
  </si>
  <si>
    <t>関根　一憲</t>
  </si>
  <si>
    <t>県中学通信</t>
  </si>
  <si>
    <t>中井　要介</t>
  </si>
  <si>
    <t>田中　寛之</t>
  </si>
  <si>
    <t>小松市選手権</t>
  </si>
  <si>
    <t>広瀬　　匠</t>
  </si>
  <si>
    <t>金沢スポレク</t>
  </si>
  <si>
    <t>川俣　隼也</t>
  </si>
  <si>
    <t>原</t>
  </si>
  <si>
    <t>島田　竜輔</t>
  </si>
  <si>
    <t>長野西部</t>
  </si>
  <si>
    <t>飯田高陵</t>
  </si>
  <si>
    <t>東北</t>
  </si>
  <si>
    <t>柴田　修史</t>
  </si>
  <si>
    <t>五位</t>
  </si>
  <si>
    <t>県ジュニア</t>
  </si>
  <si>
    <t>五福</t>
  </si>
  <si>
    <t>出町</t>
  </si>
  <si>
    <t>小林　　和</t>
  </si>
  <si>
    <t>明道</t>
  </si>
  <si>
    <t>8.05</t>
  </si>
  <si>
    <t>柳生　貴弘</t>
  </si>
  <si>
    <t>7.21</t>
  </si>
  <si>
    <t>8.26</t>
  </si>
  <si>
    <t>8.27</t>
  </si>
  <si>
    <t>服部　弾馬</t>
  </si>
  <si>
    <t>木戸</t>
  </si>
  <si>
    <t>渡辺　大貴</t>
  </si>
  <si>
    <t>金井</t>
  </si>
  <si>
    <t>田村　和基</t>
  </si>
  <si>
    <t>下条</t>
  </si>
  <si>
    <t>宮崎　浩輔</t>
  </si>
  <si>
    <t>舟栄</t>
  </si>
  <si>
    <t>大分九州石油ドーム</t>
  </si>
  <si>
    <t>山田　俊輔</t>
  </si>
  <si>
    <t>北信越中学</t>
  </si>
  <si>
    <t>川崎　鉄太</t>
  </si>
  <si>
    <t>ジュニア五輪</t>
  </si>
  <si>
    <t>北野　敦也</t>
  </si>
  <si>
    <t>大島　亮輔</t>
  </si>
  <si>
    <t>県強化記録会</t>
  </si>
  <si>
    <t>岡村　卓也</t>
  </si>
  <si>
    <t>芦原</t>
  </si>
  <si>
    <t>出口　武志</t>
  </si>
  <si>
    <t>東御東部</t>
  </si>
  <si>
    <t>6.20</t>
  </si>
  <si>
    <t>蟹澤　淳平</t>
  </si>
  <si>
    <t>駒ヶ根東</t>
  </si>
  <si>
    <t>ジュニアオリンピック</t>
  </si>
  <si>
    <t>中山　智裕</t>
  </si>
  <si>
    <t>丸子</t>
  </si>
  <si>
    <t>国体強化2</t>
  </si>
  <si>
    <t>才記　壮人</t>
  </si>
  <si>
    <t>岩瀬</t>
  </si>
  <si>
    <t>森田　悠介</t>
  </si>
  <si>
    <t>通信富山</t>
  </si>
  <si>
    <t>細森　大輔</t>
  </si>
  <si>
    <t>有馬　昌明</t>
  </si>
  <si>
    <t>社</t>
  </si>
  <si>
    <t>10.24</t>
  </si>
  <si>
    <t>日産S</t>
  </si>
  <si>
    <t>新井　大貴</t>
  </si>
  <si>
    <t>国体選考会</t>
  </si>
  <si>
    <t>高山　一祥</t>
  </si>
  <si>
    <t>田</t>
  </si>
  <si>
    <t>板垣賢太朗</t>
  </si>
  <si>
    <t>蟹沢　淳平</t>
  </si>
  <si>
    <t>鳥羽　修平</t>
  </si>
  <si>
    <t>山辺</t>
  </si>
  <si>
    <t>丸山　修平</t>
  </si>
  <si>
    <t>赤穂</t>
  </si>
  <si>
    <t>川渕　竜太</t>
  </si>
  <si>
    <t>灘浦</t>
  </si>
  <si>
    <t>高岡地区</t>
  </si>
  <si>
    <t>城光寺</t>
  </si>
  <si>
    <t>7.12</t>
  </si>
  <si>
    <t>県体二部</t>
  </si>
  <si>
    <t>11.28</t>
  </si>
  <si>
    <t>長距離記録会</t>
  </si>
  <si>
    <t>手動</t>
  </si>
  <si>
    <t>新潟松浜</t>
  </si>
  <si>
    <t>朝比奈佳佑</t>
  </si>
  <si>
    <t>新井</t>
  </si>
  <si>
    <t>山﨑　芳彦</t>
  </si>
  <si>
    <t>西川</t>
  </si>
  <si>
    <t>吉田　紘大</t>
  </si>
  <si>
    <t>上山</t>
  </si>
  <si>
    <t>山口　寛生</t>
  </si>
  <si>
    <t>平尾　大也</t>
  </si>
  <si>
    <t>柏崎第二</t>
  </si>
  <si>
    <t>鈴木健太郎</t>
  </si>
  <si>
    <t>渾川　祐哉</t>
  </si>
  <si>
    <t>春日</t>
  </si>
  <si>
    <t>荒山　秀明</t>
  </si>
  <si>
    <t>加納　　尽</t>
  </si>
  <si>
    <t>村井　　豊</t>
  </si>
  <si>
    <t>内川　佳祐</t>
  </si>
  <si>
    <t>白馬</t>
  </si>
  <si>
    <t>県中新人中南信</t>
  </si>
  <si>
    <t>中野　直哉</t>
  </si>
  <si>
    <t>小室　　誠</t>
  </si>
  <si>
    <t>飯伊選手権</t>
  </si>
  <si>
    <t>飯田</t>
  </si>
  <si>
    <t>松井　　岳</t>
  </si>
  <si>
    <t>鰐川　一輝</t>
  </si>
  <si>
    <t>岩崎　晴也</t>
  </si>
  <si>
    <t>魚津西部</t>
  </si>
  <si>
    <t>高本竜太郎</t>
  </si>
  <si>
    <t>高志野</t>
  </si>
  <si>
    <t>6.13</t>
  </si>
  <si>
    <t>新川地区</t>
  </si>
  <si>
    <t>魚津</t>
  </si>
  <si>
    <t>井野　貴史</t>
  </si>
  <si>
    <t>寳珍　智樹</t>
  </si>
  <si>
    <t>松陵</t>
  </si>
  <si>
    <t>宮本　　駿</t>
  </si>
  <si>
    <t>緑　</t>
  </si>
  <si>
    <t>坂上</t>
  </si>
  <si>
    <t>佐藤</t>
  </si>
  <si>
    <t>瀧澤</t>
  </si>
  <si>
    <t>藤嶋</t>
  </si>
  <si>
    <t>髙橋</t>
  </si>
  <si>
    <t>大嶋</t>
  </si>
  <si>
    <t>新田</t>
  </si>
  <si>
    <t>飯嶋</t>
  </si>
  <si>
    <t>神田</t>
  </si>
  <si>
    <t>川崎</t>
  </si>
  <si>
    <t>山口</t>
  </si>
  <si>
    <t>本宮</t>
  </si>
  <si>
    <t>村越</t>
  </si>
  <si>
    <t>星名</t>
  </si>
  <si>
    <t>高橋</t>
  </si>
  <si>
    <t>田口</t>
  </si>
  <si>
    <t>廣川</t>
  </si>
  <si>
    <t>浅井</t>
  </si>
  <si>
    <t>小出</t>
  </si>
  <si>
    <t>齋藤</t>
  </si>
  <si>
    <t>県Ｊ柏崎</t>
  </si>
  <si>
    <t>荒井</t>
  </si>
  <si>
    <t>渡辺</t>
  </si>
  <si>
    <t>大橋</t>
  </si>
  <si>
    <t>袖山</t>
  </si>
  <si>
    <t>渡貫</t>
  </si>
  <si>
    <t>平山</t>
  </si>
  <si>
    <t>石原</t>
  </si>
  <si>
    <t>馬場</t>
  </si>
  <si>
    <t>木村</t>
  </si>
  <si>
    <t>泉</t>
  </si>
  <si>
    <t>井上</t>
  </si>
  <si>
    <t>明智</t>
  </si>
  <si>
    <t>八木</t>
  </si>
  <si>
    <t>金子</t>
  </si>
  <si>
    <t>笹尾</t>
  </si>
  <si>
    <t>阿部</t>
  </si>
  <si>
    <t>平尾</t>
  </si>
  <si>
    <t>藤崎</t>
  </si>
  <si>
    <t>長澤</t>
  </si>
  <si>
    <t>栗田</t>
  </si>
  <si>
    <t>石川</t>
  </si>
  <si>
    <t>藤田</t>
  </si>
  <si>
    <t>下</t>
  </si>
  <si>
    <t>中本</t>
  </si>
  <si>
    <t>蔵</t>
  </si>
  <si>
    <t>上松</t>
  </si>
  <si>
    <t>根岸</t>
  </si>
  <si>
    <t>渡邊</t>
  </si>
  <si>
    <t>中野</t>
  </si>
  <si>
    <t>7.05</t>
  </si>
  <si>
    <t>酒井</t>
  </si>
  <si>
    <t>長尾</t>
  </si>
  <si>
    <t>深井</t>
  </si>
  <si>
    <t>園田</t>
  </si>
  <si>
    <t>宮林</t>
  </si>
  <si>
    <t>戸谷</t>
  </si>
  <si>
    <t>大森</t>
  </si>
  <si>
    <t>望月</t>
  </si>
  <si>
    <t>呉羽</t>
  </si>
  <si>
    <t>寺島　凌介</t>
  </si>
  <si>
    <t>山田　吟至</t>
  </si>
  <si>
    <t>中谷　　健3 , 林　　達也3 , 立山　健太2 , 前川　修平3</t>
  </si>
  <si>
    <t>渡邉　凌介3 , 安永　　雅2 , 藤長　　亘3 , 国本　大志3</t>
  </si>
  <si>
    <t>中谷</t>
  </si>
  <si>
    <t>渡邉</t>
  </si>
  <si>
    <t>林</t>
  </si>
  <si>
    <t>安永</t>
  </si>
  <si>
    <t>立山</t>
  </si>
  <si>
    <t>藤長</t>
  </si>
  <si>
    <t>前川</t>
  </si>
  <si>
    <t>国本</t>
  </si>
  <si>
    <t>中越選手権</t>
  </si>
  <si>
    <t>風巻伊和里</t>
  </si>
  <si>
    <t>猿子　隼平</t>
  </si>
  <si>
    <t>全中</t>
  </si>
  <si>
    <t>清水　　渉</t>
  </si>
  <si>
    <t>木津　　光</t>
  </si>
  <si>
    <t>第１回下越記録会</t>
  </si>
  <si>
    <t>五十嵐健太</t>
  </si>
  <si>
    <t>長岡東</t>
  </si>
  <si>
    <t>井伊　恒平</t>
  </si>
  <si>
    <t>新発田第一</t>
  </si>
  <si>
    <t>新発田市民</t>
  </si>
  <si>
    <t>畑野</t>
  </si>
  <si>
    <t>七尾城山記④</t>
  </si>
  <si>
    <t>高野　裕輝</t>
  </si>
  <si>
    <t>塚本　吉彦</t>
  </si>
  <si>
    <t>尾崎　皓一</t>
  </si>
  <si>
    <t>三陽</t>
  </si>
  <si>
    <t>中山　昂平</t>
  </si>
  <si>
    <t>丸山　貴倫</t>
  </si>
  <si>
    <t>筑摩野</t>
  </si>
  <si>
    <t>大許　紘生</t>
  </si>
  <si>
    <t>栗原　寛武</t>
  </si>
  <si>
    <t>渡辺　風太</t>
  </si>
  <si>
    <t>9.21</t>
  </si>
  <si>
    <t>小嶋　康介</t>
  </si>
  <si>
    <t>森國　恭平</t>
  </si>
  <si>
    <t>8.02</t>
  </si>
  <si>
    <t>坂井夏季記録会</t>
  </si>
  <si>
    <t>前原功二朗</t>
  </si>
  <si>
    <t>十日町中条</t>
  </si>
  <si>
    <t>加藤　龍二</t>
  </si>
  <si>
    <t>丸山　皓士</t>
  </si>
  <si>
    <t>千田　一紘</t>
  </si>
  <si>
    <t>岡谷北部</t>
  </si>
  <si>
    <t>倉橋　由宇</t>
  </si>
  <si>
    <t>上野　正輝</t>
  </si>
  <si>
    <t>両角　優介</t>
  </si>
  <si>
    <t>山室　嵩眞</t>
  </si>
  <si>
    <t>茅野東部</t>
  </si>
  <si>
    <t>南信選手権</t>
  </si>
  <si>
    <t>村田　大季</t>
  </si>
  <si>
    <t>加賀見一輝</t>
  </si>
  <si>
    <t>牧　　航平</t>
  </si>
  <si>
    <t>伊東　孝浩</t>
  </si>
  <si>
    <t>丸子北</t>
  </si>
  <si>
    <t>富山西部</t>
  </si>
  <si>
    <t>西尾　俊輝</t>
  </si>
  <si>
    <t>滝内　聖</t>
  </si>
  <si>
    <t>5.05</t>
  </si>
  <si>
    <t>瀬戸　秀治</t>
  </si>
  <si>
    <t>上滝</t>
  </si>
  <si>
    <t>小矢部</t>
  </si>
  <si>
    <t>竹内　　亨</t>
  </si>
  <si>
    <t>内田　俊輔</t>
  </si>
  <si>
    <t>中澤　和志</t>
  </si>
  <si>
    <t>広神</t>
  </si>
  <si>
    <t>八木　謙信</t>
  </si>
  <si>
    <t>小山　淳平</t>
  </si>
  <si>
    <t>中郷</t>
  </si>
  <si>
    <t>佐久間　涼</t>
  </si>
  <si>
    <t>宮澤　拓人</t>
  </si>
  <si>
    <t>伊那大会</t>
  </si>
  <si>
    <t>戸澤　裕介</t>
  </si>
  <si>
    <t>中田　逸斗</t>
  </si>
  <si>
    <t>奥垣内将晴</t>
  </si>
  <si>
    <t>門脇　永遠</t>
  </si>
  <si>
    <t>小森　勇駿</t>
  </si>
  <si>
    <t>立山　健太</t>
  </si>
  <si>
    <t>5.16</t>
  </si>
  <si>
    <t>大塚健太郎</t>
  </si>
  <si>
    <t>関原　逸夫</t>
  </si>
  <si>
    <t>糸魚川東</t>
  </si>
  <si>
    <t>今井　健介</t>
  </si>
  <si>
    <t>相田　健人</t>
  </si>
  <si>
    <t>武藤　直也</t>
  </si>
  <si>
    <t>県Ｊ上越</t>
  </si>
  <si>
    <t>内田　翔汰</t>
  </si>
  <si>
    <t>燕吉田</t>
  </si>
  <si>
    <t>県Jr長岡</t>
  </si>
  <si>
    <t>八木真太郎</t>
  </si>
  <si>
    <t>少年・少女オリンピック</t>
  </si>
  <si>
    <t>関川　拓朗</t>
  </si>
  <si>
    <t>田上</t>
  </si>
  <si>
    <t>宮澤　拓巳</t>
  </si>
  <si>
    <t>東新潟</t>
  </si>
  <si>
    <t>北島　　孟</t>
  </si>
  <si>
    <t>織田洸太郎</t>
  </si>
  <si>
    <t>小松ナイター</t>
  </si>
  <si>
    <t>成松　逸斗</t>
  </si>
  <si>
    <t>野崎　隼冬</t>
  </si>
  <si>
    <t>大庭　達也</t>
  </si>
  <si>
    <t>水内　翔太</t>
  </si>
  <si>
    <t>吉江</t>
  </si>
  <si>
    <t>砺波地区</t>
  </si>
  <si>
    <t>井口　宏貴</t>
  </si>
  <si>
    <t>行方　和希</t>
  </si>
  <si>
    <t>楯　　宗人</t>
  </si>
  <si>
    <t>14m70</t>
  </si>
  <si>
    <t>池田　夏史</t>
  </si>
  <si>
    <t>新潟・燕</t>
  </si>
  <si>
    <t>09.07.28</t>
  </si>
  <si>
    <t>長野</t>
  </si>
  <si>
    <t>小林　　渡</t>
  </si>
  <si>
    <t>伊那東部</t>
  </si>
  <si>
    <t>大塚　遼平</t>
  </si>
  <si>
    <t>5.09</t>
  </si>
  <si>
    <t>竹仲　瑞起</t>
  </si>
  <si>
    <t>中央</t>
  </si>
  <si>
    <t>2009北信越20傑　【男子100m】</t>
  </si>
  <si>
    <t>白嶺</t>
  </si>
  <si>
    <t>松任</t>
  </si>
  <si>
    <t>齋藤  優介</t>
  </si>
  <si>
    <t>竹村　  計</t>
  </si>
  <si>
    <t>2009北信越20傑【男子200m】</t>
  </si>
  <si>
    <t>辰口</t>
  </si>
  <si>
    <t>西部</t>
  </si>
  <si>
    <t>松任</t>
  </si>
  <si>
    <t>西部</t>
  </si>
  <si>
    <t>小松</t>
  </si>
  <si>
    <t>野田</t>
  </si>
  <si>
    <t>南部</t>
  </si>
  <si>
    <t>2009北信越20傑【男子800m】</t>
  </si>
  <si>
    <t>2009北信越20傑【男子1500m】</t>
  </si>
  <si>
    <t>東和</t>
  </si>
  <si>
    <t>津幡</t>
  </si>
  <si>
    <t>鳥屋</t>
  </si>
  <si>
    <t>2009北信越20傑【男子3000m】</t>
  </si>
  <si>
    <t>2009北信越20傑【男子110mH(0.914/9.14)】</t>
  </si>
  <si>
    <t>上嶋　  拓</t>
  </si>
  <si>
    <t>法土</t>
  </si>
  <si>
    <t>川合</t>
  </si>
  <si>
    <t>高野</t>
  </si>
  <si>
    <t>内橋</t>
  </si>
  <si>
    <t>兼六</t>
  </si>
  <si>
    <t>2009北信越20傑【男子4×100mR)】</t>
  </si>
  <si>
    <t>2009北信越20傑【男子走高跳】</t>
  </si>
  <si>
    <t>七尾</t>
  </si>
  <si>
    <t>金沢</t>
  </si>
  <si>
    <t>鹿島</t>
  </si>
  <si>
    <t>2009北信越20傑【男子棒高跳】</t>
  </si>
  <si>
    <t>城南</t>
  </si>
  <si>
    <t>須貝光太郎</t>
  </si>
  <si>
    <t>五十嵐  俊</t>
  </si>
  <si>
    <t>2009北信越20傑【男子走幅跳】</t>
  </si>
  <si>
    <t>2009北信越20傑【男子砲丸投(5.0kg)】</t>
  </si>
  <si>
    <t>西部</t>
  </si>
  <si>
    <t>山代</t>
  </si>
  <si>
    <t>朝日</t>
  </si>
  <si>
    <t>2009北信越20傑【男子四種競技】</t>
  </si>
  <si>
    <t>東和</t>
  </si>
  <si>
    <t>08.07.26</t>
  </si>
  <si>
    <t>2009北信越20傑【男子400m】</t>
  </si>
  <si>
    <t>関本　洋介</t>
  </si>
  <si>
    <t>小諸東</t>
  </si>
  <si>
    <t>5.30</t>
  </si>
  <si>
    <t>東信中学総体</t>
  </si>
  <si>
    <t>菅平</t>
  </si>
  <si>
    <t>金沢</t>
  </si>
  <si>
    <t>兼六</t>
  </si>
  <si>
    <t>樋口　克治</t>
  </si>
  <si>
    <t>梓川</t>
  </si>
  <si>
    <t>中学通信</t>
  </si>
  <si>
    <t>松本</t>
  </si>
  <si>
    <t>谷川　鈴扇</t>
  </si>
  <si>
    <t>群馬・邑楽</t>
  </si>
  <si>
    <t>09.08.24</t>
  </si>
  <si>
    <t>大分</t>
  </si>
  <si>
    <t>6.02</t>
  </si>
  <si>
    <t>8.03</t>
  </si>
  <si>
    <t>10.01</t>
  </si>
  <si>
    <t>6.01</t>
  </si>
  <si>
    <t>6.02</t>
  </si>
  <si>
    <t>7.02</t>
  </si>
  <si>
    <t>6.02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</si>
</sst>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_);[Red]\(0\)"/>
    <numFmt numFmtId="181" formatCode="0.00_);[Red]\(0.00\)"/>
    <numFmt numFmtId="182" formatCode="0.0_ "/>
    <numFmt numFmtId="183" formatCode="0.0_);[Red]\(0.0\)"/>
    <numFmt numFmtId="184" formatCode="##\&quot;##"/>
    <numFmt numFmtId="185" formatCode="##\'##\&quot;##"/>
    <numFmt numFmtId="186" formatCode="##\'##\&quot;#"/>
    <numFmt numFmtId="187" formatCode="##&quot;m&quot;##"/>
  </numFmts>
  <fonts count="3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medium"/>
      <top style="hair">
        <color indexed="8"/>
      </top>
      <bottom style="double"/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753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vertical="top" shrinkToFit="1"/>
    </xf>
    <xf numFmtId="0" fontId="11" fillId="0" borderId="1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left" vertical="center"/>
    </xf>
    <xf numFmtId="1" fontId="11" fillId="0" borderId="16" xfId="0" applyNumberFormat="1" applyFont="1" applyBorder="1" applyAlignment="1">
      <alignment horizontal="center" vertical="center"/>
    </xf>
    <xf numFmtId="0" fontId="11" fillId="25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 horizontal="right" vertical="center"/>
    </xf>
    <xf numFmtId="49" fontId="11" fillId="25" borderId="19" xfId="0" applyNumberFormat="1" applyFont="1" applyFill="1" applyBorder="1" applyAlignment="1">
      <alignment horizontal="right" vertical="center"/>
    </xf>
    <xf numFmtId="0" fontId="11" fillId="25" borderId="19" xfId="0" applyNumberFormat="1" applyFont="1" applyFill="1" applyBorder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1" fontId="11" fillId="25" borderId="19" xfId="0" applyNumberFormat="1" applyFont="1" applyFill="1" applyBorder="1" applyAlignment="1">
      <alignment horizontal="center" vertical="center"/>
    </xf>
    <xf numFmtId="0" fontId="11" fillId="25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/>
    </xf>
    <xf numFmtId="49" fontId="11" fillId="0" borderId="19" xfId="0" applyNumberFormat="1" applyFont="1" applyBorder="1" applyAlignment="1">
      <alignment horizontal="right"/>
    </xf>
    <xf numFmtId="0" fontId="11" fillId="0" borderId="19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49" fontId="11" fillId="0" borderId="22" xfId="0" applyNumberFormat="1" applyFont="1" applyBorder="1" applyAlignment="1">
      <alignment horizontal="right" vertical="center"/>
    </xf>
    <xf numFmtId="0" fontId="11" fillId="0" borderId="22" xfId="0" applyNumberFormat="1" applyFont="1" applyBorder="1" applyAlignment="1">
      <alignment horizontal="left" vertical="center"/>
    </xf>
    <xf numFmtId="1" fontId="11" fillId="0" borderId="22" xfId="0" applyNumberFormat="1" applyFont="1" applyBorder="1" applyAlignment="1">
      <alignment horizontal="center" vertical="center"/>
    </xf>
    <xf numFmtId="0" fontId="11" fillId="25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49" fontId="11" fillId="0" borderId="25" xfId="0" applyNumberFormat="1" applyFont="1" applyBorder="1" applyAlignment="1">
      <alignment horizontal="right" vertical="center"/>
    </xf>
    <xf numFmtId="0" fontId="11" fillId="0" borderId="25" xfId="0" applyNumberFormat="1" applyFont="1" applyBorder="1" applyAlignment="1">
      <alignment horizontal="left" vertical="center"/>
    </xf>
    <xf numFmtId="1" fontId="11" fillId="0" borderId="25" xfId="0" applyNumberFormat="1" applyFont="1" applyBorder="1" applyAlignment="1">
      <alignment horizontal="center" vertical="center"/>
    </xf>
    <xf numFmtId="0" fontId="11" fillId="25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Border="1" applyAlignment="1">
      <alignment/>
    </xf>
    <xf numFmtId="49" fontId="11" fillId="0" borderId="25" xfId="0" applyNumberFormat="1" applyFont="1" applyBorder="1" applyAlignment="1">
      <alignment horizontal="right"/>
    </xf>
    <xf numFmtId="0" fontId="11" fillId="0" borderId="25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0" borderId="2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vertical="center"/>
    </xf>
    <xf numFmtId="0" fontId="11" fillId="0" borderId="27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right" vertical="center"/>
    </xf>
    <xf numFmtId="0" fontId="11" fillId="0" borderId="28" xfId="0" applyNumberFormat="1" applyFont="1" applyBorder="1" applyAlignment="1">
      <alignment horizontal="left" vertical="center"/>
    </xf>
    <xf numFmtId="0" fontId="11" fillId="25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9" fontId="11" fillId="0" borderId="0" xfId="0" applyNumberFormat="1" applyFont="1" applyAlignment="1">
      <alignment/>
    </xf>
    <xf numFmtId="179" fontId="11" fillId="0" borderId="13" xfId="0" applyNumberFormat="1" applyFont="1" applyBorder="1" applyAlignment="1">
      <alignment horizontal="center"/>
    </xf>
    <xf numFmtId="0" fontId="11" fillId="25" borderId="16" xfId="0" applyNumberFormat="1" applyFont="1" applyFill="1" applyBorder="1" applyAlignment="1">
      <alignment horizontal="left" vertical="center"/>
    </xf>
    <xf numFmtId="1" fontId="11" fillId="25" borderId="16" xfId="0" applyNumberFormat="1" applyFont="1" applyFill="1" applyBorder="1" applyAlignment="1">
      <alignment horizontal="center" vertical="center"/>
    </xf>
    <xf numFmtId="49" fontId="11" fillId="25" borderId="16" xfId="0" applyNumberFormat="1" applyFont="1" applyFill="1" applyBorder="1" applyAlignment="1">
      <alignment horizontal="right" vertical="center"/>
    </xf>
    <xf numFmtId="177" fontId="11" fillId="25" borderId="19" xfId="0" applyNumberFormat="1" applyFont="1" applyFill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0" fontId="11" fillId="25" borderId="22" xfId="0" applyNumberFormat="1" applyFont="1" applyFill="1" applyBorder="1" applyAlignment="1">
      <alignment horizontal="left" vertical="center"/>
    </xf>
    <xf numFmtId="177" fontId="11" fillId="0" borderId="25" xfId="0" applyNumberFormat="1" applyFont="1" applyBorder="1" applyAlignment="1">
      <alignment horizontal="right" vertical="center"/>
    </xf>
    <xf numFmtId="0" fontId="11" fillId="25" borderId="25" xfId="0" applyNumberFormat="1" applyFont="1" applyFill="1" applyBorder="1" applyAlignment="1">
      <alignment horizontal="left" vertical="center"/>
    </xf>
    <xf numFmtId="177" fontId="11" fillId="0" borderId="19" xfId="0" applyNumberFormat="1" applyFont="1" applyBorder="1" applyAlignment="1">
      <alignment horizontal="right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49" fontId="11" fillId="0" borderId="31" xfId="0" applyNumberFormat="1" applyFont="1" applyBorder="1" applyAlignment="1">
      <alignment horizontal="right"/>
    </xf>
    <xf numFmtId="0" fontId="11" fillId="0" borderId="31" xfId="0" applyFont="1" applyFill="1" applyBorder="1" applyAlignment="1">
      <alignment/>
    </xf>
    <xf numFmtId="0" fontId="11" fillId="25" borderId="31" xfId="0" applyNumberFormat="1" applyFont="1" applyFill="1" applyBorder="1" applyAlignment="1">
      <alignment horizontal="center" vertical="center"/>
    </xf>
    <xf numFmtId="0" fontId="11" fillId="0" borderId="32" xfId="0" applyNumberFormat="1" applyFont="1" applyBorder="1" applyAlignment="1">
      <alignment/>
    </xf>
    <xf numFmtId="0" fontId="11" fillId="0" borderId="33" xfId="0" applyNumberFormat="1" applyFont="1" applyBorder="1" applyAlignment="1">
      <alignment/>
    </xf>
    <xf numFmtId="0" fontId="11" fillId="0" borderId="34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right" vertical="center"/>
    </xf>
    <xf numFmtId="0" fontId="11" fillId="0" borderId="34" xfId="0" applyNumberFormat="1" applyFont="1" applyBorder="1" applyAlignment="1">
      <alignment horizontal="left" vertical="center"/>
    </xf>
    <xf numFmtId="1" fontId="11" fillId="0" borderId="34" xfId="0" applyNumberFormat="1" applyFont="1" applyBorder="1" applyAlignment="1">
      <alignment horizontal="center" vertical="center"/>
    </xf>
    <xf numFmtId="0" fontId="11" fillId="25" borderId="34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5" xfId="0" applyNumberFormat="1" applyFont="1" applyBorder="1" applyAlignment="1">
      <alignment horizontal="center" vertical="top" shrinkToFit="1"/>
    </xf>
    <xf numFmtId="0" fontId="11" fillId="0" borderId="0" xfId="0" applyNumberFormat="1" applyFont="1" applyBorder="1" applyAlignment="1">
      <alignment horizontal="center" vertical="top" shrinkToFit="1"/>
    </xf>
    <xf numFmtId="177" fontId="13" fillId="0" borderId="16" xfId="0" applyNumberFormat="1" applyFont="1" applyBorder="1" applyAlignment="1" applyProtection="1">
      <alignment vertical="center"/>
      <protection locked="0"/>
    </xf>
    <xf numFmtId="0" fontId="13" fillId="0" borderId="16" xfId="0" applyNumberFormat="1" applyFont="1" applyBorder="1" applyAlignment="1" applyProtection="1">
      <alignment horizontal="left" vertical="center"/>
      <protection locked="0"/>
    </xf>
    <xf numFmtId="0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right" vertical="center"/>
      <protection locked="0"/>
    </xf>
    <xf numFmtId="179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13" fillId="0" borderId="19" xfId="0" applyNumberFormat="1" applyFont="1" applyBorder="1" applyAlignment="1" applyProtection="1">
      <alignment horizontal="left" vertical="center"/>
      <protection locked="0"/>
    </xf>
    <xf numFmtId="177" fontId="13" fillId="0" borderId="22" xfId="0" applyNumberFormat="1" applyFont="1" applyBorder="1" applyAlignment="1" applyProtection="1">
      <alignment vertical="center"/>
      <protection locked="0"/>
    </xf>
    <xf numFmtId="0" fontId="13" fillId="0" borderId="22" xfId="0" applyNumberFormat="1" applyFont="1" applyBorder="1" applyAlignment="1" applyProtection="1">
      <alignment horizontal="left" vertical="center"/>
      <protection locked="0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right" vertical="center"/>
      <protection locked="0"/>
    </xf>
    <xf numFmtId="177" fontId="13" fillId="0" borderId="19" xfId="0" applyNumberFormat="1" applyFont="1" applyBorder="1" applyAlignment="1" applyProtection="1">
      <alignment vertical="center"/>
      <protection locked="0"/>
    </xf>
    <xf numFmtId="179" fontId="11" fillId="0" borderId="25" xfId="0" applyNumberFormat="1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5" xfId="0" applyFont="1" applyBorder="1" applyAlignment="1">
      <alignment horizontal="center"/>
    </xf>
    <xf numFmtId="49" fontId="11" fillId="25" borderId="25" xfId="0" applyNumberFormat="1" applyFont="1" applyFill="1" applyBorder="1" applyAlignment="1">
      <alignment horizontal="right" vertical="center"/>
    </xf>
    <xf numFmtId="177" fontId="11" fillId="0" borderId="25" xfId="0" applyNumberFormat="1" applyFont="1" applyBorder="1" applyAlignment="1">
      <alignment/>
    </xf>
    <xf numFmtId="0" fontId="11" fillId="0" borderId="36" xfId="0" applyNumberFormat="1" applyFont="1" applyBorder="1" applyAlignment="1">
      <alignment/>
    </xf>
    <xf numFmtId="0" fontId="11" fillId="0" borderId="37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right"/>
    </xf>
    <xf numFmtId="0" fontId="11" fillId="0" borderId="37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 vertical="center" shrinkToFit="1"/>
    </xf>
    <xf numFmtId="177" fontId="11" fillId="0" borderId="16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/>
    </xf>
    <xf numFmtId="49" fontId="11" fillId="25" borderId="22" xfId="0" applyNumberFormat="1" applyFont="1" applyFill="1" applyBorder="1" applyAlignment="1">
      <alignment horizontal="right" vertical="center"/>
    </xf>
    <xf numFmtId="177" fontId="11" fillId="25" borderId="25" xfId="0" applyNumberFormat="1" applyFont="1" applyFill="1" applyBorder="1" applyAlignment="1">
      <alignment horizontal="right" vertical="center"/>
    </xf>
    <xf numFmtId="1" fontId="11" fillId="25" borderId="25" xfId="0" applyNumberFormat="1" applyFont="1" applyFill="1" applyBorder="1" applyAlignment="1">
      <alignment horizontal="center" vertical="center"/>
    </xf>
    <xf numFmtId="177" fontId="11" fillId="0" borderId="19" xfId="0" applyNumberFormat="1" applyFont="1" applyBorder="1" applyAlignment="1">
      <alignment vertical="center"/>
    </xf>
    <xf numFmtId="0" fontId="11" fillId="0" borderId="39" xfId="0" applyNumberFormat="1" applyFont="1" applyBorder="1" applyAlignment="1">
      <alignment/>
    </xf>
    <xf numFmtId="0" fontId="11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 horizontal="right" vertical="center"/>
    </xf>
    <xf numFmtId="0" fontId="11" fillId="25" borderId="40" xfId="0" applyNumberFormat="1" applyFont="1" applyFill="1" applyBorder="1" applyAlignment="1">
      <alignment horizontal="center" vertical="center"/>
    </xf>
    <xf numFmtId="0" fontId="11" fillId="0" borderId="41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center" vertical="top" shrinkToFit="1"/>
    </xf>
    <xf numFmtId="0" fontId="11" fillId="0" borderId="42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0" fontId="11" fillId="25" borderId="43" xfId="0" applyNumberFormat="1" applyFont="1" applyFill="1" applyBorder="1" applyAlignment="1">
      <alignment horizontal="center" vertical="center"/>
    </xf>
    <xf numFmtId="0" fontId="11" fillId="0" borderId="44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3" fillId="0" borderId="19" xfId="0" applyNumberFormat="1" applyFont="1" applyBorder="1" applyAlignment="1" applyProtection="1">
      <alignment horizontal="right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>
      <alignment/>
    </xf>
    <xf numFmtId="0" fontId="11" fillId="0" borderId="22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16" xfId="0" applyNumberFormat="1" applyFont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45" xfId="0" applyNumberFormat="1" applyFont="1" applyBorder="1" applyAlignment="1">
      <alignment horizontal="center"/>
    </xf>
    <xf numFmtId="0" fontId="11" fillId="0" borderId="46" xfId="0" applyNumberFormat="1" applyFont="1" applyBorder="1" applyAlignment="1">
      <alignment horizontal="center"/>
    </xf>
    <xf numFmtId="0" fontId="11" fillId="0" borderId="47" xfId="0" applyNumberFormat="1" applyFont="1" applyBorder="1" applyAlignment="1">
      <alignment horizontal="center"/>
    </xf>
    <xf numFmtId="0" fontId="11" fillId="0" borderId="48" xfId="0" applyNumberFormat="1" applyFont="1" applyBorder="1" applyAlignment="1">
      <alignment horizontal="right"/>
    </xf>
    <xf numFmtId="0" fontId="11" fillId="0" borderId="49" xfId="0" applyNumberFormat="1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49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right"/>
    </xf>
    <xf numFmtId="0" fontId="11" fillId="0" borderId="49" xfId="0" applyNumberFormat="1" applyFont="1" applyBorder="1" applyAlignment="1">
      <alignment horizontal="left" shrinkToFit="1"/>
    </xf>
    <xf numFmtId="0" fontId="11" fillId="0" borderId="50" xfId="0" applyNumberFormat="1" applyFont="1" applyBorder="1" applyAlignment="1">
      <alignment horizontal="left"/>
    </xf>
    <xf numFmtId="0" fontId="11" fillId="0" borderId="51" xfId="0" applyNumberFormat="1" applyFont="1" applyBorder="1" applyAlignment="1">
      <alignment horizontal="right"/>
    </xf>
    <xf numFmtId="0" fontId="11" fillId="0" borderId="52" xfId="0" applyNumberFormat="1" applyFont="1" applyBorder="1" applyAlignment="1">
      <alignment horizontal="left"/>
    </xf>
    <xf numFmtId="178" fontId="11" fillId="0" borderId="52" xfId="0" applyNumberFormat="1" applyFont="1" applyBorder="1" applyAlignment="1">
      <alignment horizontal="left"/>
    </xf>
    <xf numFmtId="0" fontId="11" fillId="0" borderId="52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right"/>
    </xf>
    <xf numFmtId="0" fontId="11" fillId="0" borderId="52" xfId="0" applyNumberFormat="1" applyFont="1" applyBorder="1" applyAlignment="1">
      <alignment horizontal="left" shrinkToFit="1"/>
    </xf>
    <xf numFmtId="0" fontId="11" fillId="0" borderId="53" xfId="0" applyNumberFormat="1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4" xfId="0" applyNumberFormat="1" applyFont="1" applyBorder="1" applyAlignment="1">
      <alignment horizontal="right"/>
    </xf>
    <xf numFmtId="0" fontId="11" fillId="0" borderId="55" xfId="0" applyFont="1" applyBorder="1" applyAlignment="1">
      <alignment horizontal="left"/>
    </xf>
    <xf numFmtId="0" fontId="11" fillId="0" borderId="55" xfId="0" applyNumberFormat="1" applyFont="1" applyBorder="1" applyAlignment="1">
      <alignment horizontal="center"/>
    </xf>
    <xf numFmtId="0" fontId="11" fillId="0" borderId="55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right"/>
    </xf>
    <xf numFmtId="0" fontId="11" fillId="0" borderId="56" xfId="0" applyNumberFormat="1" applyFont="1" applyBorder="1" applyAlignment="1">
      <alignment horizontal="left"/>
    </xf>
    <xf numFmtId="0" fontId="11" fillId="0" borderId="57" xfId="0" applyNumberFormat="1" applyFont="1" applyBorder="1" applyAlignment="1">
      <alignment horizontal="right"/>
    </xf>
    <xf numFmtId="0" fontId="11" fillId="0" borderId="58" xfId="0" applyNumberFormat="1" applyFont="1" applyBorder="1" applyAlignment="1">
      <alignment horizontal="left"/>
    </xf>
    <xf numFmtId="178" fontId="11" fillId="0" borderId="58" xfId="0" applyNumberFormat="1" applyFont="1" applyBorder="1" applyAlignment="1">
      <alignment horizontal="left"/>
    </xf>
    <xf numFmtId="0" fontId="11" fillId="0" borderId="58" xfId="0" applyNumberFormat="1" applyFont="1" applyBorder="1" applyAlignment="1">
      <alignment horizontal="center"/>
    </xf>
    <xf numFmtId="49" fontId="11" fillId="0" borderId="58" xfId="0" applyNumberFormat="1" applyFont="1" applyBorder="1" applyAlignment="1">
      <alignment horizontal="right"/>
    </xf>
    <xf numFmtId="0" fontId="11" fillId="0" borderId="59" xfId="0" applyNumberFormat="1" applyFont="1" applyBorder="1" applyAlignment="1">
      <alignment horizontal="left"/>
    </xf>
    <xf numFmtId="0" fontId="11" fillId="0" borderId="60" xfId="0" applyNumberFormat="1" applyFont="1" applyBorder="1" applyAlignment="1">
      <alignment horizontal="right"/>
    </xf>
    <xf numFmtId="0" fontId="11" fillId="0" borderId="61" xfId="0" applyNumberFormat="1" applyFont="1" applyBorder="1" applyAlignment="1">
      <alignment horizontal="left"/>
    </xf>
    <xf numFmtId="0" fontId="11" fillId="0" borderId="61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right"/>
    </xf>
    <xf numFmtId="0" fontId="11" fillId="0" borderId="61" xfId="0" applyNumberFormat="1" applyFont="1" applyBorder="1" applyAlignment="1">
      <alignment horizontal="left" shrinkToFit="1"/>
    </xf>
    <xf numFmtId="0" fontId="11" fillId="0" borderId="62" xfId="0" applyNumberFormat="1" applyFont="1" applyBorder="1" applyAlignment="1">
      <alignment horizontal="left"/>
    </xf>
    <xf numFmtId="178" fontId="11" fillId="0" borderId="6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177" fontId="11" fillId="0" borderId="16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25" borderId="22" xfId="0" applyNumberFormat="1" applyFont="1" applyFill="1" applyBorder="1" applyAlignment="1">
      <alignment horizontal="right" vertical="center"/>
    </xf>
    <xf numFmtId="1" fontId="11" fillId="25" borderId="22" xfId="0" applyNumberFormat="1" applyFont="1" applyFill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top" shrinkToFit="1"/>
    </xf>
    <xf numFmtId="0" fontId="11" fillId="0" borderId="16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horizontal="left" vertical="center" shrinkToFit="1"/>
    </xf>
    <xf numFmtId="0" fontId="11" fillId="25" borderId="22" xfId="0" applyNumberFormat="1" applyFont="1" applyFill="1" applyBorder="1" applyAlignment="1">
      <alignment horizontal="left" vertical="center" shrinkToFit="1"/>
    </xf>
    <xf numFmtId="0" fontId="11" fillId="0" borderId="18" xfId="0" applyNumberFormat="1" applyFont="1" applyFill="1" applyBorder="1" applyAlignment="1">
      <alignment/>
    </xf>
    <xf numFmtId="0" fontId="11" fillId="0" borderId="19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left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8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79" fontId="11" fillId="0" borderId="0" xfId="0" applyNumberFormat="1" applyFont="1" applyAlignment="1">
      <alignment horizontal="center"/>
    </xf>
    <xf numFmtId="0" fontId="11" fillId="0" borderId="64" xfId="0" applyNumberFormat="1" applyFont="1" applyBorder="1" applyAlignment="1">
      <alignment horizontal="center"/>
    </xf>
    <xf numFmtId="0" fontId="11" fillId="0" borderId="65" xfId="0" applyNumberFormat="1" applyFont="1" applyBorder="1" applyAlignment="1">
      <alignment horizontal="center"/>
    </xf>
    <xf numFmtId="178" fontId="11" fillId="0" borderId="65" xfId="0" applyNumberFormat="1" applyFont="1" applyBorder="1" applyAlignment="1">
      <alignment horizontal="center"/>
    </xf>
    <xf numFmtId="182" fontId="11" fillId="0" borderId="65" xfId="0" applyNumberFormat="1" applyFont="1" applyBorder="1" applyAlignment="1">
      <alignment horizontal="center"/>
    </xf>
    <xf numFmtId="0" fontId="11" fillId="0" borderId="66" xfId="0" applyNumberFormat="1" applyFont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5" xfId="0" applyNumberFormat="1" applyFont="1" applyFill="1" applyBorder="1" applyAlignment="1">
      <alignment/>
    </xf>
    <xf numFmtId="0" fontId="11" fillId="0" borderId="25" xfId="0" applyNumberFormat="1" applyFont="1" applyFill="1" applyBorder="1" applyAlignment="1">
      <alignment horizontal="left"/>
    </xf>
    <xf numFmtId="0" fontId="11" fillId="0" borderId="25" xfId="0" applyNumberFormat="1" applyFont="1" applyFill="1" applyBorder="1" applyAlignment="1">
      <alignment horizontal="right"/>
    </xf>
    <xf numFmtId="0" fontId="11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right"/>
    </xf>
    <xf numFmtId="0" fontId="11" fillId="0" borderId="25" xfId="0" applyNumberFormat="1" applyFont="1" applyFill="1" applyBorder="1" applyAlignment="1">
      <alignment horizontal="left" shrinkToFit="1"/>
    </xf>
    <xf numFmtId="0" fontId="11" fillId="0" borderId="2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NumberFormat="1" applyFont="1" applyFill="1" applyBorder="1" applyAlignment="1">
      <alignment horizontal="left"/>
    </xf>
    <xf numFmtId="0" fontId="11" fillId="0" borderId="19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>
      <alignment horizontal="left" shrinkToFit="1"/>
    </xf>
    <xf numFmtId="0" fontId="11" fillId="0" borderId="2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NumberFormat="1" applyFont="1" applyFill="1" applyBorder="1" applyAlignment="1">
      <alignment/>
    </xf>
    <xf numFmtId="0" fontId="11" fillId="0" borderId="31" xfId="0" applyNumberFormat="1" applyFont="1" applyFill="1" applyBorder="1" applyAlignment="1">
      <alignment horizontal="left"/>
    </xf>
    <xf numFmtId="0" fontId="11" fillId="0" borderId="31" xfId="0" applyNumberFormat="1" applyFont="1" applyFill="1" applyBorder="1" applyAlignment="1">
      <alignment horizontal="right"/>
    </xf>
    <xf numFmtId="49" fontId="11" fillId="0" borderId="31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34" xfId="0" applyNumberFormat="1" applyFont="1" applyFill="1" applyBorder="1" applyAlignment="1">
      <alignment/>
    </xf>
    <xf numFmtId="0" fontId="11" fillId="0" borderId="34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shrinkToFit="1"/>
    </xf>
    <xf numFmtId="0" fontId="11" fillId="0" borderId="67" xfId="0" applyFont="1" applyFill="1" applyBorder="1" applyAlignment="1">
      <alignment/>
    </xf>
    <xf numFmtId="0" fontId="11" fillId="0" borderId="68" xfId="0" applyNumberFormat="1" applyFont="1" applyFill="1" applyBorder="1" applyAlignment="1">
      <alignment/>
    </xf>
    <xf numFmtId="0" fontId="11" fillId="0" borderId="68" xfId="0" applyNumberFormat="1" applyFont="1" applyFill="1" applyBorder="1" applyAlignment="1">
      <alignment horizontal="left"/>
    </xf>
    <xf numFmtId="0" fontId="11" fillId="0" borderId="68" xfId="0" applyNumberFormat="1" applyFont="1" applyFill="1" applyBorder="1" applyAlignment="1">
      <alignment horizontal="right"/>
    </xf>
    <xf numFmtId="49" fontId="11" fillId="0" borderId="68" xfId="0" applyNumberFormat="1" applyFont="1" applyFill="1" applyBorder="1" applyAlignment="1">
      <alignment horizontal="right"/>
    </xf>
    <xf numFmtId="0" fontId="11" fillId="0" borderId="69" xfId="0" applyFont="1" applyFill="1" applyBorder="1" applyAlignment="1">
      <alignment/>
    </xf>
    <xf numFmtId="0" fontId="11" fillId="0" borderId="70" xfId="0" applyFont="1" applyFill="1" applyBorder="1" applyAlignment="1">
      <alignment/>
    </xf>
    <xf numFmtId="0" fontId="11" fillId="0" borderId="71" xfId="0" applyNumberFormat="1" applyFont="1" applyFill="1" applyBorder="1" applyAlignment="1">
      <alignment/>
    </xf>
    <xf numFmtId="0" fontId="11" fillId="0" borderId="71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0" borderId="35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35" xfId="0" applyFont="1" applyFill="1" applyBorder="1" applyAlignment="1">
      <alignment/>
    </xf>
    <xf numFmtId="177" fontId="11" fillId="0" borderId="63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/>
    </xf>
    <xf numFmtId="0" fontId="11" fillId="0" borderId="16" xfId="0" applyNumberFormat="1" applyFont="1" applyBorder="1" applyAlignment="1">
      <alignment horizontal="left" vertical="center" shrinkToFit="1"/>
    </xf>
    <xf numFmtId="0" fontId="11" fillId="25" borderId="19" xfId="0" applyNumberFormat="1" applyFont="1" applyFill="1" applyBorder="1" applyAlignment="1">
      <alignment horizontal="left" vertical="center" shrinkToFit="1"/>
    </xf>
    <xf numFmtId="0" fontId="11" fillId="0" borderId="19" xfId="0" applyFont="1" applyBorder="1" applyAlignment="1">
      <alignment shrinkToFit="1"/>
    </xf>
    <xf numFmtId="0" fontId="11" fillId="0" borderId="22" xfId="0" applyNumberFormat="1" applyFont="1" applyBorder="1" applyAlignment="1">
      <alignment horizontal="left" vertical="center" shrinkToFit="1"/>
    </xf>
    <xf numFmtId="0" fontId="11" fillId="0" borderId="25" xfId="0" applyNumberFormat="1" applyFont="1" applyBorder="1" applyAlignment="1">
      <alignment horizontal="left" vertical="center" shrinkToFit="1"/>
    </xf>
    <xf numFmtId="0" fontId="11" fillId="0" borderId="25" xfId="0" applyNumberFormat="1" applyFont="1" applyBorder="1" applyAlignment="1">
      <alignment shrinkToFit="1"/>
    </xf>
    <xf numFmtId="0" fontId="11" fillId="0" borderId="19" xfId="0" applyNumberFormat="1" applyFont="1" applyBorder="1" applyAlignment="1">
      <alignment shrinkToFit="1"/>
    </xf>
    <xf numFmtId="0" fontId="11" fillId="0" borderId="22" xfId="0" applyFont="1" applyBorder="1" applyAlignment="1">
      <alignment shrinkToFit="1"/>
    </xf>
    <xf numFmtId="2" fontId="11" fillId="0" borderId="19" xfId="0" applyNumberFormat="1" applyFont="1" applyBorder="1" applyAlignment="1">
      <alignment horizontal="left" vertical="center" shrinkToFit="1"/>
    </xf>
    <xf numFmtId="0" fontId="11" fillId="25" borderId="16" xfId="0" applyNumberFormat="1" applyFont="1" applyFill="1" applyBorder="1" applyAlignment="1">
      <alignment horizontal="left" vertical="center" shrinkToFit="1"/>
    </xf>
    <xf numFmtId="0" fontId="11" fillId="0" borderId="31" xfId="0" applyFont="1" applyBorder="1" applyAlignment="1">
      <alignment shrinkToFit="1"/>
    </xf>
    <xf numFmtId="0" fontId="11" fillId="0" borderId="34" xfId="0" applyNumberFormat="1" applyFont="1" applyBorder="1" applyAlignment="1">
      <alignment horizontal="left" vertical="center" shrinkToFit="1"/>
    </xf>
    <xf numFmtId="0" fontId="11" fillId="0" borderId="25" xfId="0" applyFont="1" applyBorder="1" applyAlignment="1">
      <alignment shrinkToFit="1"/>
    </xf>
    <xf numFmtId="0" fontId="11" fillId="0" borderId="31" xfId="0" applyNumberFormat="1" applyFont="1" applyBorder="1" applyAlignment="1">
      <alignment horizontal="left" vertical="center" shrinkToFit="1"/>
    </xf>
    <xf numFmtId="0" fontId="13" fillId="0" borderId="16" xfId="0" applyNumberFormat="1" applyFont="1" applyBorder="1" applyAlignment="1" applyProtection="1">
      <alignment horizontal="left" vertical="center" shrinkToFit="1"/>
      <protection locked="0"/>
    </xf>
    <xf numFmtId="0" fontId="13" fillId="0" borderId="19" xfId="0" applyNumberFormat="1" applyFont="1" applyBorder="1" applyAlignment="1" applyProtection="1">
      <alignment horizontal="left" vertical="center" shrinkToFit="1"/>
      <protection locked="0"/>
    </xf>
    <xf numFmtId="0" fontId="13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37" xfId="0" applyNumberFormat="1" applyFont="1" applyBorder="1" applyAlignment="1">
      <alignment shrinkToFit="1"/>
    </xf>
    <xf numFmtId="0" fontId="4" fillId="0" borderId="0" xfId="0" applyNumberFormat="1" applyFont="1" applyAlignment="1">
      <alignment/>
    </xf>
    <xf numFmtId="0" fontId="11" fillId="0" borderId="17" xfId="0" applyNumberFormat="1" applyFont="1" applyBorder="1" applyAlignment="1">
      <alignment shrinkToFit="1"/>
    </xf>
    <xf numFmtId="0" fontId="11" fillId="0" borderId="20" xfId="0" applyNumberFormat="1" applyFont="1" applyBorder="1" applyAlignment="1">
      <alignment shrinkToFit="1"/>
    </xf>
    <xf numFmtId="0" fontId="11" fillId="0" borderId="23" xfId="0" applyNumberFormat="1" applyFont="1" applyBorder="1" applyAlignment="1">
      <alignment shrinkToFit="1"/>
    </xf>
    <xf numFmtId="0" fontId="11" fillId="0" borderId="26" xfId="0" applyNumberFormat="1" applyFont="1" applyBorder="1" applyAlignment="1">
      <alignment shrinkToFit="1"/>
    </xf>
    <xf numFmtId="0" fontId="11" fillId="0" borderId="22" xfId="0" applyNumberFormat="1" applyFont="1" applyBorder="1" applyAlignment="1">
      <alignment shrinkToFit="1"/>
    </xf>
    <xf numFmtId="0" fontId="11" fillId="0" borderId="55" xfId="0" applyNumberFormat="1" applyFont="1" applyBorder="1" applyAlignment="1">
      <alignment horizontal="left" shrinkToFit="1"/>
    </xf>
    <xf numFmtId="0" fontId="11" fillId="0" borderId="58" xfId="0" applyNumberFormat="1" applyFont="1" applyBorder="1" applyAlignment="1">
      <alignment horizontal="left" shrinkToFit="1"/>
    </xf>
    <xf numFmtId="0" fontId="11" fillId="0" borderId="16" xfId="0" applyNumberFormat="1" applyFont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19" xfId="0" applyNumberFormat="1" applyFont="1" applyFill="1" applyBorder="1" applyAlignment="1">
      <alignment horizontal="left" vertical="center" shrinkToFit="1"/>
    </xf>
    <xf numFmtId="0" fontId="9" fillId="0" borderId="70" xfId="0" applyNumberFormat="1" applyFont="1" applyBorder="1" applyAlignment="1">
      <alignment/>
    </xf>
    <xf numFmtId="0" fontId="9" fillId="0" borderId="71" xfId="0" applyNumberFormat="1" applyFont="1" applyBorder="1" applyAlignment="1">
      <alignment/>
    </xf>
    <xf numFmtId="0" fontId="11" fillId="0" borderId="71" xfId="0" applyNumberFormat="1" applyFont="1" applyBorder="1" applyAlignment="1">
      <alignment horizontal="center"/>
    </xf>
    <xf numFmtId="0" fontId="11" fillId="0" borderId="73" xfId="0" applyNumberFormat="1" applyFont="1" applyBorder="1" applyAlignment="1">
      <alignment/>
    </xf>
    <xf numFmtId="0" fontId="11" fillId="0" borderId="74" xfId="0" applyNumberFormat="1" applyFont="1" applyBorder="1" applyAlignment="1">
      <alignment/>
    </xf>
    <xf numFmtId="0" fontId="11" fillId="0" borderId="75" xfId="0" applyNumberFormat="1" applyFont="1" applyBorder="1" applyAlignment="1">
      <alignment/>
    </xf>
    <xf numFmtId="49" fontId="11" fillId="0" borderId="71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11" xfId="0" applyNumberFormat="1" applyFont="1" applyBorder="1" applyAlignment="1">
      <alignment horizontal="left" vertical="center" shrinkToFit="1"/>
    </xf>
    <xf numFmtId="0" fontId="11" fillId="0" borderId="10" xfId="0" applyNumberFormat="1" applyFont="1" applyBorder="1" applyAlignment="1">
      <alignment horizontal="left" vertical="center" shrinkToFit="1"/>
    </xf>
    <xf numFmtId="49" fontId="11" fillId="0" borderId="0" xfId="0" applyNumberFormat="1" applyFont="1" applyAlignment="1">
      <alignment horizontal="right" vertical="center"/>
    </xf>
    <xf numFmtId="49" fontId="11" fillId="25" borderId="0" xfId="0" applyNumberFormat="1" applyFont="1" applyFill="1" applyAlignment="1">
      <alignment horizontal="right" vertical="center"/>
    </xf>
    <xf numFmtId="0" fontId="13" fillId="0" borderId="22" xfId="0" applyFont="1" applyFill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25" borderId="0" xfId="0" applyNumberFormat="1" applyFont="1" applyFill="1" applyAlignment="1">
      <alignment horizontal="center" vertical="center"/>
    </xf>
    <xf numFmtId="0" fontId="11" fillId="25" borderId="0" xfId="0" applyNumberFormat="1" applyFont="1" applyFill="1" applyAlignment="1">
      <alignment horizontal="left" vertical="center" shrinkToFit="1"/>
    </xf>
    <xf numFmtId="2" fontId="11" fillId="0" borderId="0" xfId="0" applyNumberFormat="1" applyFont="1" applyAlignment="1">
      <alignment horizontal="left" vertical="center" shrinkToFit="1"/>
    </xf>
    <xf numFmtId="0" fontId="11" fillId="0" borderId="0" xfId="0" applyNumberFormat="1" applyFont="1" applyAlignment="1">
      <alignment horizontal="left" vertical="center" shrinkToFit="1"/>
    </xf>
    <xf numFmtId="0" fontId="11" fillId="0" borderId="2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182" fontId="11" fillId="0" borderId="16" xfId="0" applyNumberFormat="1" applyFont="1" applyBorder="1" applyAlignment="1">
      <alignment horizontal="right" vertical="center"/>
    </xf>
    <xf numFmtId="182" fontId="11" fillId="0" borderId="19" xfId="0" applyNumberFormat="1" applyFont="1" applyBorder="1" applyAlignment="1">
      <alignment horizontal="right" vertical="center"/>
    </xf>
    <xf numFmtId="182" fontId="11" fillId="25" borderId="19" xfId="0" applyNumberFormat="1" applyFont="1" applyFill="1" applyBorder="1" applyAlignment="1">
      <alignment horizontal="right" vertical="center"/>
    </xf>
    <xf numFmtId="182" fontId="11" fillId="0" borderId="19" xfId="0" applyNumberFormat="1" applyFont="1" applyBorder="1" applyAlignment="1">
      <alignment horizontal="right"/>
    </xf>
    <xf numFmtId="182" fontId="11" fillId="0" borderId="22" xfId="0" applyNumberFormat="1" applyFont="1" applyBorder="1" applyAlignment="1">
      <alignment horizontal="right" vertical="center"/>
    </xf>
    <xf numFmtId="182" fontId="11" fillId="25" borderId="22" xfId="0" applyNumberFormat="1" applyFont="1" applyFill="1" applyBorder="1" applyAlignment="1">
      <alignment horizontal="right" vertical="center"/>
    </xf>
    <xf numFmtId="182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 horizontal="right" vertical="center"/>
    </xf>
    <xf numFmtId="182" fontId="11" fillId="0" borderId="25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right"/>
    </xf>
    <xf numFmtId="182" fontId="11" fillId="0" borderId="10" xfId="0" applyNumberFormat="1" applyFont="1" applyBorder="1" applyAlignment="1">
      <alignment horizontal="right"/>
    </xf>
    <xf numFmtId="0" fontId="11" fillId="25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shrinkToFit="1"/>
    </xf>
    <xf numFmtId="49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0" fontId="11" fillId="25" borderId="0" xfId="0" applyNumberFormat="1" applyFont="1" applyFill="1" applyBorder="1" applyAlignment="1">
      <alignment horizontal="center" vertical="center"/>
    </xf>
    <xf numFmtId="182" fontId="11" fillId="25" borderId="0" xfId="0" applyNumberFormat="1" applyFont="1" applyFill="1" applyBorder="1" applyAlignment="1">
      <alignment horizontal="right" vertical="center"/>
    </xf>
    <xf numFmtId="0" fontId="11" fillId="25" borderId="0" xfId="0" applyNumberFormat="1" applyFont="1" applyFill="1" applyBorder="1" applyAlignment="1">
      <alignment horizontal="left" vertical="center"/>
    </xf>
    <xf numFmtId="1" fontId="11" fillId="25" borderId="0" xfId="0" applyNumberFormat="1" applyFont="1" applyFill="1" applyBorder="1" applyAlignment="1">
      <alignment horizontal="center" vertical="center"/>
    </xf>
    <xf numFmtId="49" fontId="11" fillId="25" borderId="0" xfId="0" applyNumberFormat="1" applyFont="1" applyFill="1" applyBorder="1" applyAlignment="1">
      <alignment horizontal="right" vertical="center"/>
    </xf>
    <xf numFmtId="0" fontId="11" fillId="25" borderId="0" xfId="0" applyNumberFormat="1" applyFont="1" applyFill="1" applyBorder="1" applyAlignment="1">
      <alignment horizontal="left" vertical="center" shrinkToFit="1"/>
    </xf>
    <xf numFmtId="18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shrinkToFit="1"/>
    </xf>
    <xf numFmtId="2" fontId="11" fillId="0" borderId="0" xfId="0" applyNumberFormat="1" applyFont="1" applyBorder="1" applyAlignment="1">
      <alignment horizontal="left" vertical="center" shrinkToFit="1"/>
    </xf>
    <xf numFmtId="182" fontId="11" fillId="25" borderId="16" xfId="0" applyNumberFormat="1" applyFont="1" applyFill="1" applyBorder="1" applyAlignment="1">
      <alignment horizontal="right" vertical="center"/>
    </xf>
    <xf numFmtId="182" fontId="11" fillId="0" borderId="25" xfId="0" applyNumberFormat="1" applyFont="1" applyBorder="1" applyAlignment="1">
      <alignment horizontal="right" vertical="center"/>
    </xf>
    <xf numFmtId="182" fontId="11" fillId="0" borderId="22" xfId="0" applyNumberFormat="1" applyFont="1" applyBorder="1" applyAlignment="1">
      <alignment horizontal="right"/>
    </xf>
    <xf numFmtId="182" fontId="11" fillId="0" borderId="31" xfId="0" applyNumberFormat="1" applyFont="1" applyBorder="1" applyAlignment="1">
      <alignment horizontal="right"/>
    </xf>
    <xf numFmtId="182" fontId="11" fillId="0" borderId="34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horizontal="right" vertical="center"/>
    </xf>
    <xf numFmtId="180" fontId="11" fillId="0" borderId="0" xfId="0" applyNumberFormat="1" applyFont="1" applyAlignment="1">
      <alignment horizontal="right"/>
    </xf>
    <xf numFmtId="182" fontId="11" fillId="0" borderId="71" xfId="0" applyNumberFormat="1" applyFont="1" applyBorder="1" applyAlignment="1">
      <alignment horizontal="right"/>
    </xf>
    <xf numFmtId="0" fontId="11" fillId="0" borderId="31" xfId="0" applyFont="1" applyBorder="1" applyAlignment="1">
      <alignment/>
    </xf>
    <xf numFmtId="0" fontId="11" fillId="0" borderId="74" xfId="0" applyFont="1" applyBorder="1" applyAlignment="1">
      <alignment/>
    </xf>
    <xf numFmtId="0" fontId="11" fillId="25" borderId="34" xfId="0" applyNumberFormat="1" applyFont="1" applyFill="1" applyBorder="1" applyAlignment="1">
      <alignment horizontal="left" vertical="center"/>
    </xf>
    <xf numFmtId="0" fontId="1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25" borderId="7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shrinkToFit="1"/>
    </xf>
    <xf numFmtId="0" fontId="11" fillId="0" borderId="13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 shrinkToFit="1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5" xfId="0" applyNumberFormat="1" applyFont="1" applyBorder="1" applyAlignment="1">
      <alignment horizontal="left"/>
    </xf>
    <xf numFmtId="0" fontId="11" fillId="0" borderId="25" xfId="0" applyNumberFormat="1" applyFont="1" applyBorder="1" applyAlignment="1">
      <alignment horizontal="left" shrinkToFit="1"/>
    </xf>
    <xf numFmtId="0" fontId="11" fillId="0" borderId="26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 shrinkToFit="1"/>
    </xf>
    <xf numFmtId="0" fontId="11" fillId="0" borderId="25" xfId="0" applyFont="1" applyFill="1" applyBorder="1" applyAlignment="1">
      <alignment horizontal="left"/>
    </xf>
    <xf numFmtId="0" fontId="11" fillId="0" borderId="25" xfId="0" applyFont="1" applyBorder="1" applyAlignment="1">
      <alignment horizontal="left" shrinkToFit="1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76" xfId="0" applyNumberFormat="1" applyFont="1" applyBorder="1" applyAlignment="1">
      <alignment horizontal="left"/>
    </xf>
    <xf numFmtId="0" fontId="11" fillId="0" borderId="74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1" fillId="0" borderId="71" xfId="0" applyFont="1" applyBorder="1" applyAlignment="1">
      <alignment horizontal="left" shrinkToFit="1"/>
    </xf>
    <xf numFmtId="0" fontId="11" fillId="0" borderId="77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 shrinkToFit="1"/>
    </xf>
    <xf numFmtId="0" fontId="11" fillId="0" borderId="0" xfId="0" applyNumberFormat="1" applyFont="1" applyAlignment="1">
      <alignment horizontal="left" shrinkToFit="1"/>
    </xf>
    <xf numFmtId="180" fontId="11" fillId="0" borderId="13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182" fontId="11" fillId="0" borderId="74" xfId="0" applyNumberFormat="1" applyFont="1" applyBorder="1" applyAlignment="1">
      <alignment horizontal="right"/>
    </xf>
    <xf numFmtId="179" fontId="11" fillId="0" borderId="0" xfId="0" applyNumberFormat="1" applyFont="1" applyAlignment="1">
      <alignment horizontal="right"/>
    </xf>
    <xf numFmtId="179" fontId="11" fillId="0" borderId="13" xfId="0" applyNumberFormat="1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7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1" fillId="0" borderId="35" xfId="0" applyNumberFormat="1" applyFont="1" applyBorder="1" applyAlignment="1">
      <alignment horizontal="right" vertical="top" shrinkToFit="1"/>
    </xf>
    <xf numFmtId="182" fontId="11" fillId="0" borderId="0" xfId="0" applyNumberFormat="1" applyFont="1" applyBorder="1" applyAlignment="1">
      <alignment horizontal="right" vertical="top" shrinkToFit="1"/>
    </xf>
    <xf numFmtId="0" fontId="11" fillId="0" borderId="13" xfId="0" applyNumberFormat="1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0" fontId="11" fillId="25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NumberFormat="1" applyFont="1" applyBorder="1" applyAlignment="1">
      <alignment horizontal="center" shrinkToFit="1"/>
    </xf>
    <xf numFmtId="0" fontId="9" fillId="0" borderId="19" xfId="0" applyFont="1" applyBorder="1" applyAlignment="1">
      <alignment shrinkToFit="1"/>
    </xf>
    <xf numFmtId="0" fontId="9" fillId="0" borderId="25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11" fillId="0" borderId="0" xfId="0" applyNumberFormat="1" applyFont="1" applyAlignment="1">
      <alignment horizontal="right" vertical="center"/>
    </xf>
    <xf numFmtId="179" fontId="11" fillId="0" borderId="31" xfId="0" applyNumberFormat="1" applyFont="1" applyBorder="1" applyAlignment="1">
      <alignment/>
    </xf>
    <xf numFmtId="177" fontId="11" fillId="0" borderId="0" xfId="0" applyNumberFormat="1" applyFont="1" applyAlignment="1">
      <alignment horizontal="right" vertical="center"/>
    </xf>
    <xf numFmtId="177" fontId="13" fillId="0" borderId="28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>
      <alignment/>
    </xf>
    <xf numFmtId="0" fontId="13" fillId="0" borderId="28" xfId="0" applyNumberFormat="1" applyFont="1" applyBorder="1" applyAlignment="1" applyProtection="1">
      <alignment horizontal="left" vertical="center"/>
      <protection locked="0"/>
    </xf>
    <xf numFmtId="0" fontId="13" fillId="0" borderId="28" xfId="0" applyNumberFormat="1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 applyProtection="1">
      <alignment horizontal="right" vertical="center"/>
      <protection locked="0"/>
    </xf>
    <xf numFmtId="0" fontId="13" fillId="0" borderId="28" xfId="0" applyNumberFormat="1" applyFont="1" applyBorder="1" applyAlignment="1" applyProtection="1">
      <alignment horizontal="left" vertical="center" shrinkToFit="1"/>
      <protection locked="0"/>
    </xf>
    <xf numFmtId="0" fontId="9" fillId="0" borderId="78" xfId="0" applyNumberFormat="1" applyFont="1" applyBorder="1" applyAlignment="1">
      <alignment/>
    </xf>
    <xf numFmtId="0" fontId="9" fillId="0" borderId="79" xfId="0" applyNumberFormat="1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79" xfId="0" applyFont="1" applyBorder="1" applyAlignment="1">
      <alignment horizontal="center"/>
    </xf>
    <xf numFmtId="0" fontId="11" fillId="0" borderId="80" xfId="0" applyNumberFormat="1" applyFont="1" applyBorder="1" applyAlignment="1">
      <alignment/>
    </xf>
    <xf numFmtId="0" fontId="11" fillId="0" borderId="81" xfId="0" applyFont="1" applyBorder="1" applyAlignment="1">
      <alignment/>
    </xf>
    <xf numFmtId="0" fontId="11" fillId="0" borderId="81" xfId="0" applyFont="1" applyBorder="1" applyAlignment="1">
      <alignment horizontal="center"/>
    </xf>
    <xf numFmtId="0" fontId="11" fillId="0" borderId="79" xfId="0" applyFont="1" applyBorder="1" applyAlignment="1">
      <alignment horizontal="right"/>
    </xf>
    <xf numFmtId="0" fontId="11" fillId="0" borderId="81" xfId="0" applyFont="1" applyBorder="1" applyAlignment="1">
      <alignment horizontal="right"/>
    </xf>
    <xf numFmtId="0" fontId="11" fillId="0" borderId="74" xfId="0" applyFont="1" applyBorder="1" applyAlignment="1">
      <alignment shrinkToFit="1"/>
    </xf>
    <xf numFmtId="0" fontId="11" fillId="0" borderId="79" xfId="0" applyFont="1" applyBorder="1" applyAlignment="1">
      <alignment shrinkToFit="1"/>
    </xf>
    <xf numFmtId="0" fontId="11" fillId="0" borderId="81" xfId="0" applyFont="1" applyBorder="1" applyAlignment="1">
      <alignment shrinkToFit="1"/>
    </xf>
    <xf numFmtId="0" fontId="11" fillId="0" borderId="16" xfId="0" applyFont="1" applyBorder="1" applyAlignment="1">
      <alignment/>
    </xf>
    <xf numFmtId="49" fontId="11" fillId="25" borderId="43" xfId="0" applyNumberFormat="1" applyFont="1" applyFill="1" applyBorder="1" applyAlignment="1">
      <alignment horizontal="right" vertical="center"/>
    </xf>
    <xf numFmtId="0" fontId="11" fillId="0" borderId="37" xfId="0" applyFont="1" applyBorder="1" applyAlignment="1">
      <alignment/>
    </xf>
    <xf numFmtId="177" fontId="11" fillId="0" borderId="0" xfId="0" applyNumberFormat="1" applyFont="1" applyAlignment="1">
      <alignment vertical="center"/>
    </xf>
    <xf numFmtId="177" fontId="11" fillId="25" borderId="43" xfId="0" applyNumberFormat="1" applyFont="1" applyFill="1" applyBorder="1" applyAlignment="1">
      <alignment horizontal="right" vertical="center"/>
    </xf>
    <xf numFmtId="177" fontId="11" fillId="0" borderId="28" xfId="0" applyNumberFormat="1" applyFont="1" applyBorder="1" applyAlignment="1">
      <alignment vertical="center"/>
    </xf>
    <xf numFmtId="177" fontId="11" fillId="25" borderId="0" xfId="0" applyNumberFormat="1" applyFont="1" applyFill="1" applyAlignment="1">
      <alignment horizontal="right" vertical="center"/>
    </xf>
    <xf numFmtId="0" fontId="11" fillId="25" borderId="43" xfId="0" applyNumberFormat="1" applyFont="1" applyFill="1" applyBorder="1" applyAlignment="1">
      <alignment horizontal="left" vertical="center"/>
    </xf>
    <xf numFmtId="0" fontId="11" fillId="0" borderId="40" xfId="0" applyNumberFormat="1" applyFont="1" applyBorder="1" applyAlignment="1">
      <alignment horizontal="left" vertical="center"/>
    </xf>
    <xf numFmtId="0" fontId="11" fillId="25" borderId="0" xfId="0" applyNumberFormat="1" applyFont="1" applyFill="1" applyAlignment="1">
      <alignment horizontal="left" vertical="center"/>
    </xf>
    <xf numFmtId="0" fontId="11" fillId="0" borderId="43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vertical="center"/>
    </xf>
    <xf numFmtId="1" fontId="11" fillId="25" borderId="43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1" fontId="11" fillId="0" borderId="40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1" fontId="11" fillId="25" borderId="0" xfId="0" applyNumberFormat="1" applyFont="1" applyFill="1" applyAlignment="1">
      <alignment horizontal="center" vertical="center"/>
    </xf>
    <xf numFmtId="49" fontId="11" fillId="0" borderId="4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shrinkToFit="1"/>
    </xf>
    <xf numFmtId="0" fontId="11" fillId="0" borderId="40" xfId="0" applyNumberFormat="1" applyFont="1" applyBorder="1" applyAlignment="1">
      <alignment horizontal="left" vertical="center" shrinkToFit="1"/>
    </xf>
    <xf numFmtId="0" fontId="11" fillId="0" borderId="28" xfId="0" applyNumberFormat="1" applyFont="1" applyBorder="1" applyAlignment="1">
      <alignment horizontal="left" vertical="center" shrinkToFit="1"/>
    </xf>
    <xf numFmtId="0" fontId="11" fillId="0" borderId="43" xfId="0" applyNumberFormat="1" applyFont="1" applyBorder="1" applyAlignment="1">
      <alignment horizontal="left" vertical="center" shrinkToFit="1"/>
    </xf>
    <xf numFmtId="0" fontId="11" fillId="0" borderId="37" xfId="0" applyFont="1" applyBorder="1" applyAlignment="1">
      <alignment shrinkToFit="1"/>
    </xf>
    <xf numFmtId="0" fontId="11" fillId="0" borderId="16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11" fillId="25" borderId="25" xfId="0" applyNumberFormat="1" applyFont="1" applyFill="1" applyBorder="1" applyAlignment="1">
      <alignment horizontal="left" vertical="center" shrinkToFit="1"/>
    </xf>
    <xf numFmtId="0" fontId="11" fillId="25" borderId="43" xfId="0" applyNumberFormat="1" applyFont="1" applyFill="1" applyBorder="1" applyAlignment="1">
      <alignment horizontal="left" vertical="center" shrinkToFit="1"/>
    </xf>
    <xf numFmtId="0" fontId="11" fillId="0" borderId="71" xfId="0" applyFont="1" applyBorder="1" applyAlignment="1">
      <alignment/>
    </xf>
    <xf numFmtId="177" fontId="13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Fill="1" applyAlignment="1">
      <alignment/>
    </xf>
    <xf numFmtId="0" fontId="13" fillId="0" borderId="0" xfId="0" applyNumberFormat="1" applyFont="1" applyAlignment="1" applyProtection="1">
      <alignment horizontal="left" vertical="center"/>
      <protection locked="0"/>
    </xf>
    <xf numFmtId="0" fontId="11" fillId="0" borderId="25" xfId="0" applyFont="1" applyBorder="1" applyAlignment="1">
      <alignment horizontal="left"/>
    </xf>
    <xf numFmtId="0" fontId="11" fillId="0" borderId="71" xfId="0" applyFont="1" applyBorder="1" applyAlignment="1">
      <alignment horizontal="center"/>
    </xf>
    <xf numFmtId="0" fontId="13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NumberFormat="1" applyFont="1" applyAlignment="1" applyProtection="1">
      <alignment horizontal="left" vertical="center" shrinkToFit="1"/>
      <protection locked="0"/>
    </xf>
    <xf numFmtId="0" fontId="11" fillId="0" borderId="77" xfId="0" applyFont="1" applyBorder="1" applyAlignment="1">
      <alignment/>
    </xf>
    <xf numFmtId="0" fontId="11" fillId="0" borderId="71" xfId="0" applyFont="1" applyBorder="1" applyAlignment="1">
      <alignment horizontal="right"/>
    </xf>
    <xf numFmtId="0" fontId="11" fillId="0" borderId="71" xfId="0" applyFont="1" applyBorder="1" applyAlignment="1">
      <alignment shrinkToFit="1"/>
    </xf>
    <xf numFmtId="0" fontId="11" fillId="0" borderId="13" xfId="0" applyNumberFormat="1" applyFont="1" applyBorder="1" applyAlignment="1">
      <alignment horizontal="left" shrinkToFit="1"/>
    </xf>
    <xf numFmtId="0" fontId="11" fillId="0" borderId="22" xfId="0" applyNumberFormat="1" applyFont="1" applyBorder="1" applyAlignment="1">
      <alignment horizontal="left" shrinkToFit="1"/>
    </xf>
    <xf numFmtId="0" fontId="11" fillId="0" borderId="22" xfId="0" applyFont="1" applyBorder="1" applyAlignment="1">
      <alignment horizontal="left" shrinkToFit="1"/>
    </xf>
    <xf numFmtId="177" fontId="13" fillId="0" borderId="19" xfId="0" applyNumberFormat="1" applyFont="1" applyBorder="1" applyAlignment="1" applyProtection="1">
      <alignment horizontal="right" vertical="center"/>
      <protection locked="0"/>
    </xf>
    <xf numFmtId="0" fontId="11" fillId="0" borderId="22" xfId="0" applyNumberFormat="1" applyFont="1" applyBorder="1" applyAlignment="1">
      <alignment horizontal="right"/>
    </xf>
    <xf numFmtId="177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NumberFormat="1" applyFont="1" applyAlignment="1" applyProtection="1">
      <alignment horizontal="right" vertical="center"/>
      <protection locked="0"/>
    </xf>
    <xf numFmtId="49" fontId="11" fillId="0" borderId="0" xfId="0" applyNumberFormat="1" applyFont="1" applyFill="1" applyAlignment="1">
      <alignment horizontal="right"/>
    </xf>
    <xf numFmtId="49" fontId="11" fillId="0" borderId="19" xfId="0" applyNumberFormat="1" applyFont="1" applyBorder="1" applyAlignment="1">
      <alignment horizontal="left"/>
    </xf>
    <xf numFmtId="0" fontId="11" fillId="0" borderId="22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16" xfId="0" applyFont="1" applyBorder="1" applyAlignment="1">
      <alignment horizontal="left" shrinkToFit="1"/>
    </xf>
    <xf numFmtId="0" fontId="11" fillId="0" borderId="31" xfId="0" applyFont="1" applyBorder="1" applyAlignment="1">
      <alignment horizontal="left" shrinkToFit="1"/>
    </xf>
    <xf numFmtId="0" fontId="11" fillId="0" borderId="16" xfId="0" applyFont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82" xfId="0" applyNumberFormat="1" applyFont="1" applyBorder="1" applyAlignment="1">
      <alignment/>
    </xf>
    <xf numFmtId="0" fontId="11" fillId="0" borderId="83" xfId="0" applyNumberFormat="1" applyFont="1" applyBorder="1" applyAlignment="1">
      <alignment/>
    </xf>
    <xf numFmtId="49" fontId="11" fillId="0" borderId="83" xfId="0" applyNumberFormat="1" applyFont="1" applyBorder="1" applyAlignment="1">
      <alignment horizontal="right"/>
    </xf>
    <xf numFmtId="0" fontId="11" fillId="0" borderId="83" xfId="0" applyFont="1" applyBorder="1" applyAlignment="1">
      <alignment/>
    </xf>
    <xf numFmtId="0" fontId="11" fillId="0" borderId="83" xfId="0" applyFont="1" applyBorder="1" applyAlignment="1">
      <alignment horizontal="center"/>
    </xf>
    <xf numFmtId="0" fontId="11" fillId="25" borderId="83" xfId="0" applyNumberFormat="1" applyFont="1" applyFill="1" applyBorder="1" applyAlignment="1">
      <alignment horizontal="center" vertical="center"/>
    </xf>
    <xf numFmtId="0" fontId="11" fillId="0" borderId="84" xfId="0" applyNumberFormat="1" applyFont="1" applyBorder="1" applyAlignment="1">
      <alignment shrinkToFit="1"/>
    </xf>
    <xf numFmtId="0" fontId="11" fillId="0" borderId="52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85" xfId="0" applyNumberFormat="1" applyFont="1" applyBorder="1" applyAlignment="1">
      <alignment/>
    </xf>
    <xf numFmtId="0" fontId="11" fillId="0" borderId="86" xfId="0" applyFont="1" applyBorder="1" applyAlignment="1">
      <alignment/>
    </xf>
    <xf numFmtId="0" fontId="11" fillId="0" borderId="86" xfId="0" applyFont="1" applyBorder="1" applyAlignment="1">
      <alignment horizontal="center"/>
    </xf>
    <xf numFmtId="0" fontId="11" fillId="0" borderId="87" xfId="0" applyFont="1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86" xfId="0" applyFont="1" applyBorder="1" applyAlignment="1">
      <alignment horizontal="right"/>
    </xf>
    <xf numFmtId="0" fontId="11" fillId="0" borderId="83" xfId="0" applyFont="1" applyBorder="1" applyAlignment="1">
      <alignment horizontal="left" shrinkToFit="1"/>
    </xf>
    <xf numFmtId="0" fontId="11" fillId="0" borderId="52" xfId="0" applyFont="1" applyBorder="1" applyAlignment="1">
      <alignment horizontal="left" shrinkToFit="1"/>
    </xf>
    <xf numFmtId="0" fontId="11" fillId="0" borderId="86" xfId="0" applyFont="1" applyBorder="1" applyAlignment="1">
      <alignment horizontal="left" shrinkToFit="1"/>
    </xf>
    <xf numFmtId="182" fontId="11" fillId="0" borderId="16" xfId="0" applyNumberFormat="1" applyFont="1" applyBorder="1" applyAlignment="1">
      <alignment horizontal="right"/>
    </xf>
    <xf numFmtId="182" fontId="11" fillId="0" borderId="19" xfId="0" applyNumberFormat="1" applyFont="1" applyBorder="1" applyAlignment="1">
      <alignment/>
    </xf>
    <xf numFmtId="182" fontId="11" fillId="0" borderId="83" xfId="0" applyNumberFormat="1" applyFont="1" applyBorder="1" applyAlignment="1">
      <alignment horizontal="right"/>
    </xf>
    <xf numFmtId="182" fontId="11" fillId="0" borderId="86" xfId="0" applyNumberFormat="1" applyFont="1" applyBorder="1" applyAlignment="1">
      <alignment/>
    </xf>
    <xf numFmtId="182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58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shrinkToFit="1"/>
    </xf>
    <xf numFmtId="0" fontId="11" fillId="0" borderId="55" xfId="0" applyFont="1" applyBorder="1" applyAlignment="1">
      <alignment/>
    </xf>
    <xf numFmtId="0" fontId="11" fillId="0" borderId="55" xfId="0" applyFont="1" applyBorder="1" applyAlignment="1">
      <alignment horizontal="center"/>
    </xf>
    <xf numFmtId="178" fontId="11" fillId="0" borderId="55" xfId="0" applyNumberFormat="1" applyFont="1" applyBorder="1" applyAlignment="1">
      <alignment horizontal="left"/>
    </xf>
    <xf numFmtId="0" fontId="11" fillId="0" borderId="88" xfId="0" applyFont="1" applyBorder="1" applyAlignment="1">
      <alignment/>
    </xf>
    <xf numFmtId="0" fontId="11" fillId="0" borderId="89" xfId="0" applyFont="1" applyBorder="1" applyAlignment="1">
      <alignment/>
    </xf>
    <xf numFmtId="0" fontId="11" fillId="0" borderId="89" xfId="0" applyFont="1" applyBorder="1" applyAlignment="1">
      <alignment horizontal="center"/>
    </xf>
    <xf numFmtId="0" fontId="11" fillId="0" borderId="90" xfId="0" applyNumberFormat="1" applyFont="1" applyBorder="1" applyAlignment="1">
      <alignment/>
    </xf>
    <xf numFmtId="0" fontId="11" fillId="0" borderId="46" xfId="0" applyNumberFormat="1" applyFont="1" applyBorder="1" applyAlignment="1">
      <alignment horizontal="left" shrinkToFit="1"/>
    </xf>
    <xf numFmtId="0" fontId="11" fillId="0" borderId="55" xfId="0" applyFont="1" applyBorder="1" applyAlignment="1">
      <alignment horizontal="left" shrinkToFit="1"/>
    </xf>
    <xf numFmtId="0" fontId="11" fillId="0" borderId="58" xfId="0" applyFont="1" applyBorder="1" applyAlignment="1">
      <alignment horizontal="left" shrinkToFit="1"/>
    </xf>
    <xf numFmtId="0" fontId="11" fillId="0" borderId="89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179" fontId="11" fillId="0" borderId="46" xfId="0" applyNumberFormat="1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1" fillId="0" borderId="89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1" fillId="0" borderId="16" xfId="0" applyNumberFormat="1" applyFont="1" applyBorder="1" applyAlignment="1">
      <alignment horizontal="left"/>
    </xf>
    <xf numFmtId="182" fontId="11" fillId="25" borderId="83" xfId="0" applyNumberFormat="1" applyFont="1" applyFill="1" applyBorder="1" applyAlignment="1">
      <alignment horizontal="right" vertical="center"/>
    </xf>
    <xf numFmtId="0" fontId="11" fillId="25" borderId="83" xfId="0" applyNumberFormat="1" applyFont="1" applyFill="1" applyBorder="1" applyAlignment="1">
      <alignment horizontal="left" vertical="center"/>
    </xf>
    <xf numFmtId="0" fontId="11" fillId="25" borderId="83" xfId="0" applyNumberFormat="1" applyFont="1" applyFill="1" applyBorder="1" applyAlignment="1">
      <alignment vertical="center"/>
    </xf>
    <xf numFmtId="1" fontId="11" fillId="25" borderId="83" xfId="0" applyNumberFormat="1" applyFont="1" applyFill="1" applyBorder="1" applyAlignment="1">
      <alignment horizontal="center" vertical="center"/>
    </xf>
    <xf numFmtId="49" fontId="11" fillId="25" borderId="83" xfId="0" applyNumberFormat="1" applyFont="1" applyFill="1" applyBorder="1" applyAlignment="1">
      <alignment horizontal="right" vertical="center"/>
    </xf>
    <xf numFmtId="0" fontId="11" fillId="25" borderId="83" xfId="0" applyNumberFormat="1" applyFont="1" applyFill="1" applyBorder="1" applyAlignment="1">
      <alignment horizontal="left" vertical="center" shrinkToFit="1"/>
    </xf>
    <xf numFmtId="0" fontId="11" fillId="0" borderId="84" xfId="0" applyNumberFormat="1" applyFont="1" applyBorder="1" applyAlignment="1">
      <alignment/>
    </xf>
    <xf numFmtId="0" fontId="11" fillId="0" borderId="91" xfId="0" applyNumberFormat="1" applyFont="1" applyBorder="1" applyAlignment="1">
      <alignment/>
    </xf>
    <xf numFmtId="0" fontId="11" fillId="0" borderId="92" xfId="0" applyNumberFormat="1" applyFont="1" applyBorder="1" applyAlignment="1">
      <alignment/>
    </xf>
    <xf numFmtId="182" fontId="11" fillId="0" borderId="92" xfId="0" applyNumberFormat="1" applyFont="1" applyBorder="1" applyAlignment="1">
      <alignment horizontal="right"/>
    </xf>
    <xf numFmtId="0" fontId="11" fillId="0" borderId="92" xfId="0" applyFont="1" applyBorder="1" applyAlignment="1">
      <alignment/>
    </xf>
    <xf numFmtId="0" fontId="11" fillId="0" borderId="92" xfId="0" applyFont="1" applyBorder="1" applyAlignment="1">
      <alignment/>
    </xf>
    <xf numFmtId="0" fontId="11" fillId="0" borderId="92" xfId="0" applyFont="1" applyBorder="1" applyAlignment="1">
      <alignment horizontal="center" vertical="center"/>
    </xf>
    <xf numFmtId="49" fontId="11" fillId="0" borderId="92" xfId="0" applyNumberFormat="1" applyFont="1" applyBorder="1" applyAlignment="1">
      <alignment horizontal="right"/>
    </xf>
    <xf numFmtId="0" fontId="11" fillId="0" borderId="92" xfId="0" applyFont="1" applyBorder="1" applyAlignment="1">
      <alignment shrinkToFit="1"/>
    </xf>
    <xf numFmtId="0" fontId="11" fillId="0" borderId="93" xfId="0" applyFont="1" applyBorder="1" applyAlignment="1">
      <alignment/>
    </xf>
    <xf numFmtId="0" fontId="11" fillId="0" borderId="78" xfId="0" applyNumberFormat="1" applyFont="1" applyBorder="1" applyAlignment="1">
      <alignment/>
    </xf>
    <xf numFmtId="0" fontId="11" fillId="0" borderId="79" xfId="0" applyNumberFormat="1" applyFont="1" applyBorder="1" applyAlignment="1">
      <alignment/>
    </xf>
    <xf numFmtId="0" fontId="11" fillId="0" borderId="79" xfId="0" applyFont="1" applyBorder="1" applyAlignment="1">
      <alignment horizontal="left"/>
    </xf>
    <xf numFmtId="0" fontId="11" fillId="0" borderId="80" xfId="0" applyFont="1" applyBorder="1" applyAlignment="1">
      <alignment/>
    </xf>
    <xf numFmtId="49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11" fillId="26" borderId="19" xfId="0" applyNumberFormat="1" applyFont="1" applyFill="1" applyBorder="1" applyAlignment="1">
      <alignment horizontal="left" vertical="center"/>
    </xf>
    <xf numFmtId="1" fontId="11" fillId="26" borderId="19" xfId="0" applyNumberFormat="1" applyFont="1" applyFill="1" applyBorder="1" applyAlignment="1">
      <alignment horizontal="center" vertical="center"/>
    </xf>
    <xf numFmtId="0" fontId="11" fillId="0" borderId="19" xfId="0" applyNumberFormat="1" applyFont="1" applyBorder="1" applyAlignment="1">
      <alignment vertical="center" shrinkToFit="1"/>
    </xf>
    <xf numFmtId="182" fontId="11" fillId="26" borderId="19" xfId="0" applyNumberFormat="1" applyFont="1" applyFill="1" applyBorder="1" applyAlignment="1">
      <alignment horizontal="right" vertical="center"/>
    </xf>
    <xf numFmtId="182" fontId="11" fillId="0" borderId="25" xfId="0" applyNumberFormat="1" applyFont="1" applyBorder="1" applyAlignment="1">
      <alignment/>
    </xf>
    <xf numFmtId="182" fontId="11" fillId="0" borderId="19" xfId="0" applyNumberFormat="1" applyFont="1" applyFill="1" applyBorder="1" applyAlignment="1">
      <alignment horizontal="right" vertical="center"/>
    </xf>
    <xf numFmtId="182" fontId="11" fillId="0" borderId="22" xfId="0" applyNumberFormat="1" applyFont="1" applyBorder="1" applyAlignment="1">
      <alignment/>
    </xf>
    <xf numFmtId="182" fontId="11" fillId="0" borderId="25" xfId="0" applyNumberFormat="1" applyFont="1" applyBorder="1" applyAlignment="1">
      <alignment/>
    </xf>
    <xf numFmtId="182" fontId="11" fillId="0" borderId="37" xfId="0" applyNumberFormat="1" applyFont="1" applyBorder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34" xfId="0" applyFont="1" applyBorder="1" applyAlignment="1">
      <alignment/>
    </xf>
    <xf numFmtId="0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left" shrinkToFit="1"/>
    </xf>
    <xf numFmtId="0" fontId="11" fillId="0" borderId="25" xfId="0" applyFont="1" applyFill="1" applyBorder="1" applyAlignment="1">
      <alignment horizontal="left" shrinkToFit="1"/>
    </xf>
    <xf numFmtId="0" fontId="11" fillId="0" borderId="0" xfId="0" applyFont="1" applyFill="1" applyAlignment="1">
      <alignment horizontal="left" shrinkToFit="1"/>
    </xf>
    <xf numFmtId="0" fontId="11" fillId="0" borderId="76" xfId="0" applyFont="1" applyBorder="1" applyAlignment="1">
      <alignment/>
    </xf>
    <xf numFmtId="0" fontId="11" fillId="0" borderId="31" xfId="0" applyFont="1" applyFill="1" applyBorder="1" applyAlignment="1">
      <alignment horizontal="left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68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shrinkToFit="1"/>
    </xf>
    <xf numFmtId="0" fontId="11" fillId="0" borderId="68" xfId="0" applyNumberFormat="1" applyFont="1" applyFill="1" applyBorder="1" applyAlignment="1">
      <alignment horizontal="left" shrinkToFit="1"/>
    </xf>
    <xf numFmtId="0" fontId="11" fillId="0" borderId="0" xfId="0" applyFont="1" applyFill="1" applyBorder="1" applyAlignment="1">
      <alignment shrinkToFit="1"/>
    </xf>
    <xf numFmtId="182" fontId="11" fillId="0" borderId="0" xfId="0" applyNumberFormat="1" applyFont="1" applyAlignment="1">
      <alignment horizontal="center" shrinkToFit="1"/>
    </xf>
    <xf numFmtId="0" fontId="11" fillId="0" borderId="65" xfId="0" applyNumberFormat="1" applyFont="1" applyBorder="1" applyAlignment="1">
      <alignment horizontal="center" shrinkToFit="1"/>
    </xf>
    <xf numFmtId="0" fontId="11" fillId="0" borderId="34" xfId="0" applyFont="1" applyBorder="1" applyAlignment="1">
      <alignment shrinkToFit="1"/>
    </xf>
    <xf numFmtId="0" fontId="11" fillId="0" borderId="94" xfId="0" applyFont="1" applyFill="1" applyBorder="1" applyAlignment="1">
      <alignment horizontal="right"/>
    </xf>
    <xf numFmtId="177" fontId="11" fillId="0" borderId="95" xfId="0" applyNumberFormat="1" applyFont="1" applyFill="1" applyBorder="1" applyAlignment="1">
      <alignment horizontal="right"/>
    </xf>
    <xf numFmtId="0" fontId="11" fillId="0" borderId="95" xfId="0" applyFont="1" applyFill="1" applyBorder="1" applyAlignment="1">
      <alignment horizontal="right"/>
    </xf>
    <xf numFmtId="177" fontId="11" fillId="0" borderId="96" xfId="0" applyNumberFormat="1" applyFont="1" applyFill="1" applyBorder="1" applyAlignment="1">
      <alignment horizontal="right"/>
    </xf>
    <xf numFmtId="0" fontId="11" fillId="0" borderId="65" xfId="0" applyNumberFormat="1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/>
    </xf>
    <xf numFmtId="0" fontId="11" fillId="0" borderId="65" xfId="0" applyNumberFormat="1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97" xfId="0" applyFont="1" applyBorder="1" applyAlignment="1">
      <alignment/>
    </xf>
    <xf numFmtId="0" fontId="11" fillId="0" borderId="98" xfId="0" applyFont="1" applyBorder="1" applyAlignment="1">
      <alignment/>
    </xf>
    <xf numFmtId="0" fontId="11" fillId="0" borderId="37" xfId="0" applyFont="1" applyBorder="1" applyAlignment="1">
      <alignment horizontal="left"/>
    </xf>
    <xf numFmtId="0" fontId="11" fillId="0" borderId="37" xfId="0" applyFont="1" applyBorder="1" applyAlignment="1">
      <alignment horizontal="left" shrinkToFit="1"/>
    </xf>
    <xf numFmtId="177" fontId="11" fillId="0" borderId="92" xfId="0" applyNumberFormat="1" applyFont="1" applyBorder="1" applyAlignment="1">
      <alignment/>
    </xf>
    <xf numFmtId="0" fontId="11" fillId="0" borderId="92" xfId="0" applyNumberFormat="1" applyFont="1" applyBorder="1" applyAlignment="1">
      <alignment horizontal="left"/>
    </xf>
    <xf numFmtId="0" fontId="11" fillId="0" borderId="92" xfId="0" applyNumberFormat="1" applyFont="1" applyBorder="1" applyAlignment="1">
      <alignment horizontal="center"/>
    </xf>
    <xf numFmtId="0" fontId="11" fillId="0" borderId="92" xfId="0" applyNumberFormat="1" applyFont="1" applyBorder="1" applyAlignment="1">
      <alignment shrinkToFit="1"/>
    </xf>
    <xf numFmtId="0" fontId="11" fillId="0" borderId="93" xfId="0" applyNumberFormat="1" applyFont="1" applyBorder="1" applyAlignment="1">
      <alignment/>
    </xf>
    <xf numFmtId="0" fontId="11" fillId="0" borderId="57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182" fontId="11" fillId="0" borderId="58" xfId="0" applyNumberFormat="1" applyFont="1" applyBorder="1" applyAlignment="1">
      <alignment/>
    </xf>
    <xf numFmtId="0" fontId="11" fillId="0" borderId="59" xfId="0" applyFont="1" applyBorder="1" applyAlignment="1">
      <alignment/>
    </xf>
    <xf numFmtId="182" fontId="11" fillId="0" borderId="25" xfId="0" applyNumberFormat="1" applyFont="1" applyFill="1" applyBorder="1" applyAlignment="1">
      <alignment horizontal="right"/>
    </xf>
    <xf numFmtId="182" fontId="11" fillId="0" borderId="19" xfId="0" applyNumberFormat="1" applyFont="1" applyFill="1" applyBorder="1" applyAlignment="1">
      <alignment horizontal="right"/>
    </xf>
    <xf numFmtId="182" fontId="11" fillId="0" borderId="31" xfId="0" applyNumberFormat="1" applyFont="1" applyFill="1" applyBorder="1" applyAlignment="1">
      <alignment horizontal="right" vertical="center"/>
    </xf>
    <xf numFmtId="182" fontId="11" fillId="0" borderId="68" xfId="0" applyNumberFormat="1" applyFont="1" applyFill="1" applyBorder="1" applyAlignment="1">
      <alignment horizontal="right"/>
    </xf>
    <xf numFmtId="182" fontId="11" fillId="0" borderId="34" xfId="0" applyNumberFormat="1" applyFont="1" applyBorder="1" applyAlignment="1">
      <alignment horizontal="right"/>
    </xf>
    <xf numFmtId="0" fontId="11" fillId="0" borderId="74" xfId="0" applyFont="1" applyBorder="1" applyAlignment="1">
      <alignment horizontal="left" shrinkToFit="1"/>
    </xf>
    <xf numFmtId="0" fontId="14" fillId="0" borderId="32" xfId="0" applyFont="1" applyBorder="1" applyAlignment="1">
      <alignment/>
    </xf>
    <xf numFmtId="0" fontId="11" fillId="0" borderId="96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 shrinkToFit="1"/>
    </xf>
    <xf numFmtId="184" fontId="11" fillId="0" borderId="16" xfId="0" applyNumberFormat="1" applyFont="1" applyBorder="1" applyAlignment="1">
      <alignment horizontal="right" vertical="center"/>
    </xf>
    <xf numFmtId="184" fontId="11" fillId="0" borderId="19" xfId="0" applyNumberFormat="1" applyFont="1" applyBorder="1" applyAlignment="1">
      <alignment horizontal="right"/>
    </xf>
    <xf numFmtId="184" fontId="11" fillId="0" borderId="19" xfId="0" applyNumberFormat="1" applyFont="1" applyBorder="1" applyAlignment="1">
      <alignment horizontal="right" vertical="center"/>
    </xf>
    <xf numFmtId="184" fontId="11" fillId="0" borderId="22" xfId="0" applyNumberFormat="1" applyFont="1" applyBorder="1" applyAlignment="1">
      <alignment horizontal="right"/>
    </xf>
    <xf numFmtId="184" fontId="11" fillId="0" borderId="25" xfId="0" applyNumberFormat="1" applyFont="1" applyBorder="1" applyAlignment="1">
      <alignment horizontal="right"/>
    </xf>
    <xf numFmtId="184" fontId="11" fillId="0" borderId="22" xfId="0" applyNumberFormat="1" applyFont="1" applyBorder="1" applyAlignment="1">
      <alignment horizontal="right" vertical="center"/>
    </xf>
    <xf numFmtId="184" fontId="11" fillId="0" borderId="83" xfId="0" applyNumberFormat="1" applyFont="1" applyBorder="1" applyAlignment="1">
      <alignment horizontal="right" vertical="center"/>
    </xf>
    <xf numFmtId="184" fontId="11" fillId="0" borderId="92" xfId="0" applyNumberFormat="1" applyFont="1" applyBorder="1" applyAlignment="1">
      <alignment horizontal="right"/>
    </xf>
    <xf numFmtId="184" fontId="11" fillId="0" borderId="25" xfId="0" applyNumberFormat="1" applyFont="1" applyBorder="1" applyAlignment="1">
      <alignment horizontal="right" vertical="center"/>
    </xf>
    <xf numFmtId="184" fontId="11" fillId="0" borderId="3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/>
    </xf>
    <xf numFmtId="0" fontId="11" fillId="0" borderId="11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11" xfId="0" applyNumberFormat="1" applyFont="1" applyBorder="1" applyAlignment="1">
      <alignment horizontal="left" vertical="center" shrinkToFit="1"/>
    </xf>
    <xf numFmtId="184" fontId="11" fillId="0" borderId="34" xfId="0" applyNumberFormat="1" applyFont="1" applyBorder="1" applyAlignment="1">
      <alignment horizontal="right" vertical="center"/>
    </xf>
    <xf numFmtId="184" fontId="11" fillId="0" borderId="74" xfId="0" applyNumberFormat="1" applyFont="1" applyBorder="1" applyAlignment="1">
      <alignment horizontal="right"/>
    </xf>
    <xf numFmtId="184" fontId="11" fillId="0" borderId="71" xfId="0" applyNumberFormat="1" applyFont="1" applyBorder="1" applyAlignment="1">
      <alignment horizontal="right"/>
    </xf>
    <xf numFmtId="184" fontId="11" fillId="0" borderId="25" xfId="0" applyNumberFormat="1" applyFont="1" applyBorder="1" applyAlignment="1">
      <alignment/>
    </xf>
    <xf numFmtId="184" fontId="11" fillId="0" borderId="19" xfId="0" applyNumberFormat="1" applyFont="1" applyBorder="1" applyAlignment="1">
      <alignment/>
    </xf>
    <xf numFmtId="184" fontId="11" fillId="0" borderId="22" xfId="0" applyNumberFormat="1" applyFont="1" applyBorder="1" applyAlignment="1">
      <alignment/>
    </xf>
    <xf numFmtId="184" fontId="11" fillId="0" borderId="28" xfId="0" applyNumberFormat="1" applyFont="1" applyBorder="1" applyAlignment="1">
      <alignment horizontal="right" vertical="center"/>
    </xf>
    <xf numFmtId="184" fontId="11" fillId="0" borderId="31" xfId="0" applyNumberFormat="1" applyFont="1" applyBorder="1" applyAlignment="1">
      <alignment/>
    </xf>
    <xf numFmtId="184" fontId="11" fillId="0" borderId="74" xfId="0" applyNumberFormat="1" applyFont="1" applyBorder="1" applyAlignment="1">
      <alignment/>
    </xf>
    <xf numFmtId="184" fontId="11" fillId="0" borderId="79" xfId="0" applyNumberFormat="1" applyFont="1" applyBorder="1" applyAlignment="1">
      <alignment/>
    </xf>
    <xf numFmtId="184" fontId="11" fillId="0" borderId="81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25" borderId="19" xfId="0" applyNumberFormat="1" applyFont="1" applyFill="1" applyBorder="1" applyAlignment="1">
      <alignment horizontal="right" vertical="center"/>
    </xf>
    <xf numFmtId="185" fontId="11" fillId="0" borderId="19" xfId="0" applyNumberFormat="1" applyFont="1" applyBorder="1" applyAlignment="1">
      <alignment/>
    </xf>
    <xf numFmtId="185" fontId="11" fillId="0" borderId="19" xfId="0" applyNumberFormat="1" applyFont="1" applyBorder="1" applyAlignment="1">
      <alignment horizontal="right"/>
    </xf>
    <xf numFmtId="185" fontId="11" fillId="0" borderId="22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5" fontId="11" fillId="0" borderId="22" xfId="0" applyNumberFormat="1" applyFont="1" applyBorder="1" applyAlignment="1">
      <alignment horizontal="right"/>
    </xf>
    <xf numFmtId="185" fontId="11" fillId="25" borderId="40" xfId="0" applyNumberFormat="1" applyFont="1" applyFill="1" applyBorder="1" applyAlignment="1">
      <alignment horizontal="right" vertical="center"/>
    </xf>
    <xf numFmtId="185" fontId="11" fillId="25" borderId="25" xfId="0" applyNumberFormat="1" applyFont="1" applyFill="1" applyBorder="1" applyAlignment="1">
      <alignment horizontal="right" vertical="center"/>
    </xf>
    <xf numFmtId="185" fontId="11" fillId="25" borderId="28" xfId="0" applyNumberFormat="1" applyFont="1" applyFill="1" applyBorder="1" applyAlignment="1">
      <alignment horizontal="right" vertical="center"/>
    </xf>
    <xf numFmtId="185" fontId="11" fillId="25" borderId="43" xfId="0" applyNumberFormat="1" applyFont="1" applyFill="1" applyBorder="1" applyAlignment="1">
      <alignment horizontal="right" vertical="center"/>
    </xf>
    <xf numFmtId="185" fontId="11" fillId="0" borderId="25" xfId="0" applyNumberFormat="1" applyFont="1" applyBorder="1" applyAlignment="1">
      <alignment horizontal="right"/>
    </xf>
    <xf numFmtId="185" fontId="11" fillId="0" borderId="37" xfId="0" applyNumberFormat="1" applyFont="1" applyBorder="1" applyAlignment="1">
      <alignment/>
    </xf>
    <xf numFmtId="185" fontId="11" fillId="25" borderId="16" xfId="0" applyNumberFormat="1" applyFont="1" applyFill="1" applyBorder="1" applyAlignment="1">
      <alignment horizontal="right" vertical="center"/>
    </xf>
    <xf numFmtId="185" fontId="11" fillId="0" borderId="22" xfId="0" applyNumberFormat="1" applyFont="1" applyBorder="1" applyAlignment="1">
      <alignment horizontal="right" vertical="center"/>
    </xf>
    <xf numFmtId="185" fontId="11" fillId="0" borderId="37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85" fontId="11" fillId="0" borderId="19" xfId="0" applyNumberFormat="1" applyFont="1" applyBorder="1" applyAlignment="1">
      <alignment horizontal="right" vertical="center"/>
    </xf>
    <xf numFmtId="185" fontId="11" fillId="25" borderId="22" xfId="0" applyNumberFormat="1" applyFont="1" applyFill="1" applyBorder="1" applyAlignment="1">
      <alignment horizontal="right" vertical="center"/>
    </xf>
    <xf numFmtId="186" fontId="11" fillId="0" borderId="31" xfId="0" applyNumberFormat="1" applyFont="1" applyBorder="1" applyAlignment="1">
      <alignment horizontal="center"/>
    </xf>
    <xf numFmtId="184" fontId="11" fillId="0" borderId="16" xfId="0" applyNumberFormat="1" applyFont="1" applyBorder="1" applyAlignment="1">
      <alignment horizontal="right"/>
    </xf>
    <xf numFmtId="184" fontId="11" fillId="0" borderId="83" xfId="0" applyNumberFormat="1" applyFont="1" applyBorder="1" applyAlignment="1">
      <alignment horizontal="right"/>
    </xf>
    <xf numFmtId="184" fontId="11" fillId="0" borderId="58" xfId="0" applyNumberFormat="1" applyFont="1" applyBorder="1" applyAlignment="1">
      <alignment/>
    </xf>
    <xf numFmtId="184" fontId="11" fillId="0" borderId="86" xfId="0" applyNumberFormat="1" applyFont="1" applyBorder="1" applyAlignment="1">
      <alignment/>
    </xf>
    <xf numFmtId="184" fontId="11" fillId="0" borderId="49" xfId="0" applyNumberFormat="1" applyFont="1" applyBorder="1" applyAlignment="1">
      <alignment horizontal="right"/>
    </xf>
    <xf numFmtId="184" fontId="11" fillId="0" borderId="52" xfId="0" applyNumberFormat="1" applyFont="1" applyBorder="1" applyAlignment="1">
      <alignment horizontal="right"/>
    </xf>
    <xf numFmtId="184" fontId="11" fillId="0" borderId="52" xfId="0" applyNumberFormat="1" applyFont="1" applyBorder="1" applyAlignment="1">
      <alignment/>
    </xf>
    <xf numFmtId="184" fontId="11" fillId="0" borderId="55" xfId="0" applyNumberFormat="1" applyFont="1" applyBorder="1" applyAlignment="1">
      <alignment/>
    </xf>
    <xf numFmtId="184" fontId="11" fillId="0" borderId="61" xfId="0" applyNumberFormat="1" applyFont="1" applyBorder="1" applyAlignment="1">
      <alignment horizontal="right"/>
    </xf>
    <xf numFmtId="184" fontId="11" fillId="0" borderId="58" xfId="0" applyNumberFormat="1" applyFont="1" applyBorder="1" applyAlignment="1">
      <alignment horizontal="right"/>
    </xf>
    <xf numFmtId="184" fontId="11" fillId="0" borderId="55" xfId="0" applyNumberFormat="1" applyFont="1" applyBorder="1" applyAlignment="1">
      <alignment horizontal="right"/>
    </xf>
    <xf numFmtId="184" fontId="11" fillId="0" borderId="89" xfId="0" applyNumberFormat="1" applyFont="1" applyBorder="1" applyAlignment="1">
      <alignment/>
    </xf>
    <xf numFmtId="187" fontId="11" fillId="0" borderId="16" xfId="0" applyNumberFormat="1" applyFont="1" applyBorder="1" applyAlignment="1">
      <alignment horizontal="right"/>
    </xf>
    <xf numFmtId="187" fontId="11" fillId="0" borderId="19" xfId="0" applyNumberFormat="1" applyFont="1" applyBorder="1" applyAlignment="1">
      <alignment horizontal="right" vertical="center"/>
    </xf>
    <xf numFmtId="187" fontId="11" fillId="0" borderId="19" xfId="0" applyNumberFormat="1" applyFont="1" applyBorder="1" applyAlignment="1">
      <alignment horizontal="right"/>
    </xf>
    <xf numFmtId="187" fontId="11" fillId="0" borderId="19" xfId="0" applyNumberFormat="1" applyFont="1" applyBorder="1" applyAlignment="1">
      <alignment/>
    </xf>
    <xf numFmtId="187" fontId="11" fillId="0" borderId="22" xfId="0" applyNumberFormat="1" applyFont="1" applyBorder="1" applyAlignment="1">
      <alignment/>
    </xf>
    <xf numFmtId="187" fontId="11" fillId="0" borderId="25" xfId="0" applyNumberFormat="1" applyFont="1" applyBorder="1" applyAlignment="1">
      <alignment/>
    </xf>
    <xf numFmtId="187" fontId="11" fillId="0" borderId="22" xfId="0" applyNumberFormat="1" applyFont="1" applyBorder="1" applyAlignment="1">
      <alignment horizontal="right" vertical="center"/>
    </xf>
    <xf numFmtId="187" fontId="11" fillId="0" borderId="25" xfId="0" applyNumberFormat="1" applyFont="1" applyBorder="1" applyAlignment="1">
      <alignment horizontal="right"/>
    </xf>
    <xf numFmtId="187" fontId="11" fillId="0" borderId="22" xfId="0" applyNumberFormat="1" applyFont="1" applyBorder="1" applyAlignment="1">
      <alignment horizontal="right"/>
    </xf>
    <xf numFmtId="187" fontId="11" fillId="0" borderId="37" xfId="0" applyNumberFormat="1" applyFont="1" applyBorder="1" applyAlignment="1">
      <alignment/>
    </xf>
    <xf numFmtId="187" fontId="11" fillId="0" borderId="79" xfId="0" applyNumberFormat="1" applyFont="1" applyBorder="1" applyAlignment="1">
      <alignment/>
    </xf>
    <xf numFmtId="187" fontId="11" fillId="0" borderId="92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 horizontal="right" vertical="center"/>
    </xf>
    <xf numFmtId="187" fontId="11" fillId="0" borderId="19" xfId="0" applyNumberFormat="1" applyFont="1" applyFill="1" applyBorder="1" applyAlignment="1">
      <alignment horizontal="right" vertical="center"/>
    </xf>
    <xf numFmtId="187" fontId="11" fillId="0" borderId="25" xfId="0" applyNumberFormat="1" applyFont="1" applyBorder="1" applyAlignment="1">
      <alignment horizontal="right" vertical="center"/>
    </xf>
    <xf numFmtId="187" fontId="11" fillId="0" borderId="22" xfId="0" applyNumberFormat="1" applyFont="1" applyFill="1" applyBorder="1" applyAlignment="1">
      <alignment horizontal="right" vertical="center"/>
    </xf>
    <xf numFmtId="187" fontId="11" fillId="0" borderId="37" xfId="0" applyNumberFormat="1" applyFont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left" vertical="center" shrinkToFit="1"/>
    </xf>
    <xf numFmtId="0" fontId="11" fillId="0" borderId="72" xfId="0" applyNumberFormat="1" applyFont="1" applyBorder="1" applyAlignment="1">
      <alignment horizontal="right" vertical="top" shrinkToFit="1"/>
    </xf>
    <xf numFmtId="0" fontId="11" fillId="0" borderId="10" xfId="0" applyNumberFormat="1" applyFont="1" applyBorder="1" applyAlignment="1">
      <alignment horizontal="right" vertical="top" shrinkToFit="1"/>
    </xf>
    <xf numFmtId="0" fontId="11" fillId="0" borderId="63" xfId="0" applyNumberFormat="1" applyFont="1" applyBorder="1" applyAlignment="1">
      <alignment horizontal="right" vertical="center"/>
    </xf>
    <xf numFmtId="0" fontId="11" fillId="0" borderId="94" xfId="0" applyNumberFormat="1" applyFont="1" applyBorder="1" applyAlignment="1">
      <alignment horizontal="left" vertical="center" shrinkToFit="1"/>
    </xf>
    <xf numFmtId="0" fontId="11" fillId="0" borderId="95" xfId="0" applyNumberFormat="1" applyFont="1" applyBorder="1" applyAlignment="1">
      <alignment horizontal="left" vertical="center" shrinkToFit="1"/>
    </xf>
    <xf numFmtId="0" fontId="11" fillId="0" borderId="63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horizontal="center" vertical="center" shrinkToFit="1"/>
    </xf>
    <xf numFmtId="0" fontId="11" fillId="0" borderId="72" xfId="0" applyNumberFormat="1" applyFont="1" applyBorder="1" applyAlignment="1">
      <alignment horizontal="center" vertical="top" shrinkToFit="1"/>
    </xf>
    <xf numFmtId="0" fontId="11" fillId="0" borderId="10" xfId="0" applyNumberFormat="1" applyFont="1" applyBorder="1" applyAlignment="1">
      <alignment horizontal="center" vertical="top" shrinkToFit="1"/>
    </xf>
    <xf numFmtId="0" fontId="11" fillId="0" borderId="63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96" xfId="0" applyNumberFormat="1" applyFont="1" applyBorder="1" applyAlignment="1">
      <alignment horizontal="left" vertical="center" shrinkToFit="1"/>
    </xf>
    <xf numFmtId="0" fontId="11" fillId="0" borderId="7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94" xfId="0" applyFont="1" applyBorder="1" applyAlignment="1">
      <alignment horizontal="left"/>
    </xf>
    <xf numFmtId="0" fontId="11" fillId="0" borderId="6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96" xfId="0" applyFont="1" applyBorder="1" applyAlignment="1">
      <alignment horizontal="left"/>
    </xf>
    <xf numFmtId="0" fontId="11" fillId="0" borderId="63" xfId="0" applyNumberFormat="1" applyFont="1" applyBorder="1" applyAlignment="1">
      <alignment horizontal="center" vertical="top" shrinkToFit="1"/>
    </xf>
    <xf numFmtId="0" fontId="11" fillId="0" borderId="11" xfId="0" applyNumberFormat="1" applyFont="1" applyBorder="1" applyAlignment="1">
      <alignment horizontal="center" vertical="top" shrinkToFit="1"/>
    </xf>
    <xf numFmtId="184" fontId="11" fillId="0" borderId="25" xfId="0" applyNumberFormat="1" applyFont="1" applyFill="1" applyBorder="1" applyAlignment="1">
      <alignment horizontal="right"/>
    </xf>
    <xf numFmtId="184" fontId="11" fillId="0" borderId="19" xfId="0" applyNumberFormat="1" applyFont="1" applyFill="1" applyBorder="1" applyAlignment="1">
      <alignment horizontal="right"/>
    </xf>
    <xf numFmtId="184" fontId="11" fillId="0" borderId="34" xfId="0" applyNumberFormat="1" applyFont="1" applyBorder="1" applyAlignment="1">
      <alignment/>
    </xf>
    <xf numFmtId="184" fontId="11" fillId="0" borderId="31" xfId="0" applyNumberFormat="1" applyFont="1" applyFill="1" applyBorder="1" applyAlignment="1">
      <alignment horizontal="right" vertical="center"/>
    </xf>
    <xf numFmtId="184" fontId="11" fillId="0" borderId="68" xfId="0" applyNumberFormat="1" applyFont="1" applyFill="1" applyBorder="1" applyAlignment="1">
      <alignment horizontal="right"/>
    </xf>
    <xf numFmtId="184" fontId="11" fillId="0" borderId="19" xfId="0" applyNumberFormat="1" applyFont="1" applyFill="1" applyBorder="1" applyAlignment="1">
      <alignment horizontal="right" vertical="center"/>
    </xf>
    <xf numFmtId="184" fontId="11" fillId="0" borderId="71" xfId="0" applyNumberFormat="1" applyFont="1" applyBorder="1" applyAlignment="1">
      <alignment/>
    </xf>
    <xf numFmtId="187" fontId="11" fillId="0" borderId="25" xfId="0" applyNumberFormat="1" applyFont="1" applyFill="1" applyBorder="1" applyAlignment="1">
      <alignment horizontal="right"/>
    </xf>
    <xf numFmtId="187" fontId="11" fillId="0" borderId="19" xfId="0" applyNumberFormat="1" applyFont="1" applyFill="1" applyBorder="1" applyAlignment="1">
      <alignment horizontal="right"/>
    </xf>
    <xf numFmtId="187" fontId="11" fillId="0" borderId="31" xfId="0" applyNumberFormat="1" applyFont="1" applyBorder="1" applyAlignment="1">
      <alignment/>
    </xf>
    <xf numFmtId="187" fontId="11" fillId="0" borderId="34" xfId="0" applyNumberFormat="1" applyFont="1" applyBorder="1" applyAlignment="1">
      <alignment/>
    </xf>
    <xf numFmtId="187" fontId="11" fillId="0" borderId="31" xfId="0" applyNumberFormat="1" applyFont="1" applyFill="1" applyBorder="1" applyAlignment="1">
      <alignment horizontal="right" vertical="center"/>
    </xf>
    <xf numFmtId="187" fontId="11" fillId="0" borderId="68" xfId="0" applyNumberFormat="1" applyFont="1" applyFill="1" applyBorder="1" applyAlignment="1">
      <alignment horizontal="right"/>
    </xf>
    <xf numFmtId="187" fontId="11" fillId="0" borderId="71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8.88671875" defaultRowHeight="15"/>
  <cols>
    <col min="1" max="1" width="4.10546875" style="78" bestFit="1" customWidth="1"/>
    <col min="2" max="2" width="4.6640625" style="78" hidden="1" customWidth="1"/>
    <col min="3" max="3" width="5.21484375" style="78" hidden="1" customWidth="1"/>
    <col min="4" max="4" width="5.77734375" style="408" bestFit="1" customWidth="1"/>
    <col min="5" max="5" width="5.77734375" style="331" bestFit="1" customWidth="1"/>
    <col min="6" max="6" width="10.21484375" style="78" bestFit="1" customWidth="1"/>
    <col min="7" max="7" width="7.99609375" style="215" bestFit="1" customWidth="1"/>
    <col min="8" max="9" width="4.6640625" style="427" bestFit="1" customWidth="1"/>
    <col min="10" max="10" width="5.21484375" style="16" bestFit="1" customWidth="1"/>
    <col min="11" max="11" width="12.21484375" style="78" customWidth="1"/>
    <col min="12" max="12" width="6.5546875" style="300" bestFit="1" customWidth="1"/>
    <col min="13" max="13" width="4.6640625" style="78" bestFit="1" customWidth="1"/>
    <col min="14" max="14" width="3.77734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654" t="s">
        <v>712</v>
      </c>
      <c r="B1" s="654"/>
      <c r="C1" s="654"/>
      <c r="D1" s="654"/>
      <c r="E1" s="654"/>
      <c r="F1" s="654"/>
      <c r="G1" s="654"/>
      <c r="H1" s="654"/>
      <c r="I1" s="364"/>
      <c r="J1" s="16"/>
      <c r="K1" s="17"/>
      <c r="L1" s="366"/>
      <c r="M1" s="17"/>
    </row>
    <row r="2" spans="1:13" s="1" customFormat="1" ht="14.25" thickBot="1">
      <c r="A2" s="14"/>
      <c r="B2" s="14"/>
      <c r="C2" s="14"/>
      <c r="D2" s="412"/>
      <c r="E2" s="331"/>
      <c r="F2" s="18"/>
      <c r="G2" s="198"/>
      <c r="H2" s="420"/>
      <c r="I2" s="420"/>
      <c r="J2" s="20"/>
      <c r="K2" s="17"/>
      <c r="L2" s="366"/>
      <c r="M2" s="17"/>
    </row>
    <row r="3" spans="1:13" s="1" customFormat="1" ht="14.25" customHeight="1">
      <c r="A3" s="14"/>
      <c r="B3" s="14"/>
      <c r="C3" s="21"/>
      <c r="D3" s="719" t="s">
        <v>190</v>
      </c>
      <c r="E3" s="720"/>
      <c r="F3" s="425">
        <v>10.67</v>
      </c>
      <c r="G3" s="718" t="s">
        <v>303</v>
      </c>
      <c r="H3" s="718"/>
      <c r="I3" s="642" t="s">
        <v>304</v>
      </c>
      <c r="J3" s="642"/>
      <c r="K3" s="22" t="s">
        <v>754</v>
      </c>
      <c r="L3" s="642" t="s">
        <v>305</v>
      </c>
      <c r="M3" s="722"/>
    </row>
    <row r="4" spans="1:13" s="1" customFormat="1" ht="13.5">
      <c r="A4" s="14"/>
      <c r="B4" s="14"/>
      <c r="C4" s="21"/>
      <c r="D4" s="413"/>
      <c r="E4" s="414"/>
      <c r="F4" s="23" t="s">
        <v>46</v>
      </c>
      <c r="G4" s="656" t="s">
        <v>47</v>
      </c>
      <c r="H4" s="656"/>
      <c r="I4" s="656" t="s">
        <v>48</v>
      </c>
      <c r="J4" s="656"/>
      <c r="K4" s="23" t="s">
        <v>140</v>
      </c>
      <c r="L4" s="656" t="s">
        <v>49</v>
      </c>
      <c r="M4" s="723"/>
    </row>
    <row r="5" spans="1:13" s="1" customFormat="1" ht="13.5" customHeight="1" thickBot="1">
      <c r="A5" s="14"/>
      <c r="B5" s="14"/>
      <c r="C5" s="24"/>
      <c r="D5" s="721" t="s">
        <v>52</v>
      </c>
      <c r="E5" s="653"/>
      <c r="F5" s="25">
        <v>10.85</v>
      </c>
      <c r="G5" s="655" t="s">
        <v>50</v>
      </c>
      <c r="H5" s="655"/>
      <c r="I5" s="657" t="s">
        <v>51</v>
      </c>
      <c r="J5" s="657"/>
      <c r="K5" s="25" t="s">
        <v>141</v>
      </c>
      <c r="L5" s="655" t="s">
        <v>41</v>
      </c>
      <c r="M5" s="641"/>
    </row>
    <row r="6" spans="1:13" s="1" customFormat="1" ht="14.25" thickBot="1">
      <c r="A6" s="17"/>
      <c r="B6" s="17"/>
      <c r="C6" s="26"/>
      <c r="D6" s="412"/>
      <c r="E6" s="331"/>
      <c r="F6" s="17"/>
      <c r="G6" s="17"/>
      <c r="H6" s="364"/>
      <c r="I6" s="364"/>
      <c r="J6" s="16"/>
      <c r="K6" s="17"/>
      <c r="L6" s="366"/>
      <c r="M6" s="17"/>
    </row>
    <row r="7" spans="1:14" s="1" customFormat="1" ht="14.25" thickBot="1">
      <c r="A7" s="27" t="s">
        <v>188</v>
      </c>
      <c r="B7" s="28" t="s">
        <v>3</v>
      </c>
      <c r="C7" s="28" t="s">
        <v>4</v>
      </c>
      <c r="D7" s="415" t="s">
        <v>15</v>
      </c>
      <c r="E7" s="400" t="s">
        <v>22</v>
      </c>
      <c r="F7" s="28" t="s">
        <v>16</v>
      </c>
      <c r="G7" s="367" t="s">
        <v>23</v>
      </c>
      <c r="H7" s="421" t="s">
        <v>17</v>
      </c>
      <c r="I7" s="421" t="s">
        <v>18</v>
      </c>
      <c r="J7" s="418" t="s">
        <v>19</v>
      </c>
      <c r="K7" s="28" t="s">
        <v>24</v>
      </c>
      <c r="L7" s="428" t="s">
        <v>20</v>
      </c>
      <c r="M7" s="30" t="s">
        <v>21</v>
      </c>
      <c r="N7" s="5"/>
    </row>
    <row r="8" spans="1:15" s="1" customFormat="1" ht="13.5">
      <c r="A8" s="31">
        <f>RANK(O8,$O$8:$O$30,1)</f>
        <v>3</v>
      </c>
      <c r="B8" s="32">
        <v>1</v>
      </c>
      <c r="C8" s="32" t="s">
        <v>5</v>
      </c>
      <c r="D8" s="643">
        <v>1106</v>
      </c>
      <c r="E8" s="325">
        <v>2</v>
      </c>
      <c r="F8" s="34" t="s">
        <v>331</v>
      </c>
      <c r="G8" s="205" t="s">
        <v>713</v>
      </c>
      <c r="H8" s="35">
        <v>3</v>
      </c>
      <c r="I8" s="36" t="s">
        <v>203</v>
      </c>
      <c r="J8" s="33">
        <v>9.06</v>
      </c>
      <c r="K8" s="273" t="s">
        <v>332</v>
      </c>
      <c r="L8" s="273" t="s">
        <v>720</v>
      </c>
      <c r="M8" s="37"/>
      <c r="O8" s="1">
        <f aca="true" t="shared" si="0" ref="O8:O14">D8/100</f>
        <v>11.06</v>
      </c>
    </row>
    <row r="9" spans="1:15" s="1" customFormat="1" ht="13.5">
      <c r="A9" s="38">
        <f>RANK(O9,$O$8:$O$30,1)</f>
        <v>4</v>
      </c>
      <c r="B9" s="39">
        <v>1</v>
      </c>
      <c r="C9" s="39" t="s">
        <v>5</v>
      </c>
      <c r="D9" s="644">
        <v>1115</v>
      </c>
      <c r="E9" s="328">
        <v>1.3</v>
      </c>
      <c r="F9" s="49" t="s">
        <v>213</v>
      </c>
      <c r="G9" s="368" t="s">
        <v>39</v>
      </c>
      <c r="H9" s="422">
        <v>3</v>
      </c>
      <c r="I9" s="422" t="s">
        <v>306</v>
      </c>
      <c r="J9" s="404" t="s">
        <v>357</v>
      </c>
      <c r="K9" s="275" t="s">
        <v>358</v>
      </c>
      <c r="L9" s="429" t="s">
        <v>131</v>
      </c>
      <c r="M9" s="46"/>
      <c r="O9" s="1">
        <f t="shared" si="0"/>
        <v>11.15</v>
      </c>
    </row>
    <row r="10" spans="1:15" s="1" customFormat="1" ht="13.5">
      <c r="A10" s="38">
        <f>RANK(O10,$O$8:$O$30,1)</f>
        <v>5</v>
      </c>
      <c r="B10" s="39">
        <v>1</v>
      </c>
      <c r="C10" s="39" t="s">
        <v>5</v>
      </c>
      <c r="D10" s="645">
        <v>1116</v>
      </c>
      <c r="E10" s="326">
        <v>-0.7</v>
      </c>
      <c r="F10" s="43" t="s">
        <v>208</v>
      </c>
      <c r="G10" s="71" t="s">
        <v>209</v>
      </c>
      <c r="H10" s="51">
        <v>3</v>
      </c>
      <c r="I10" s="45" t="s">
        <v>26</v>
      </c>
      <c r="J10" s="40">
        <v>6.09</v>
      </c>
      <c r="K10" s="206" t="s">
        <v>309</v>
      </c>
      <c r="L10" s="206" t="s">
        <v>206</v>
      </c>
      <c r="M10" s="322"/>
      <c r="O10" s="1">
        <f t="shared" si="0"/>
        <v>11.16</v>
      </c>
    </row>
    <row r="11" spans="1:15" s="1" customFormat="1" ht="13.5">
      <c r="A11" s="38">
        <f aca="true" t="shared" si="1" ref="A11:A27">RANK(O11,$O$8:$O$30,1)</f>
        <v>6</v>
      </c>
      <c r="B11" s="39">
        <v>1</v>
      </c>
      <c r="C11" s="39" t="s">
        <v>5</v>
      </c>
      <c r="D11" s="645">
        <v>1118</v>
      </c>
      <c r="E11" s="327">
        <v>1.2</v>
      </c>
      <c r="F11" s="42" t="s">
        <v>310</v>
      </c>
      <c r="G11" s="71" t="s">
        <v>311</v>
      </c>
      <c r="H11" s="44">
        <v>3</v>
      </c>
      <c r="I11" s="45" t="s">
        <v>26</v>
      </c>
      <c r="J11" s="41">
        <v>7.01</v>
      </c>
      <c r="K11" s="274" t="s">
        <v>29</v>
      </c>
      <c r="L11" s="274" t="s">
        <v>30</v>
      </c>
      <c r="M11" s="46"/>
      <c r="O11" s="1">
        <f t="shared" si="0"/>
        <v>11.18</v>
      </c>
    </row>
    <row r="12" spans="1:15" s="1" customFormat="1" ht="13.5">
      <c r="A12" s="52">
        <f t="shared" si="1"/>
        <v>6</v>
      </c>
      <c r="B12" s="53">
        <v>1</v>
      </c>
      <c r="C12" s="53" t="s">
        <v>5</v>
      </c>
      <c r="D12" s="646">
        <v>1118</v>
      </c>
      <c r="E12" s="354">
        <v>1.1</v>
      </c>
      <c r="F12" s="69" t="s">
        <v>338</v>
      </c>
      <c r="G12" s="370" t="s">
        <v>268</v>
      </c>
      <c r="H12" s="423">
        <v>2</v>
      </c>
      <c r="I12" s="423" t="s">
        <v>43</v>
      </c>
      <c r="J12" s="68">
        <v>10.04</v>
      </c>
      <c r="K12" s="280" t="s">
        <v>239</v>
      </c>
      <c r="L12" s="280" t="s">
        <v>202</v>
      </c>
      <c r="M12" s="324"/>
      <c r="O12" s="1">
        <f t="shared" si="0"/>
        <v>11.18</v>
      </c>
    </row>
    <row r="13" spans="1:15" s="1" customFormat="1" ht="13.5">
      <c r="A13" s="59">
        <f t="shared" si="1"/>
        <v>8</v>
      </c>
      <c r="B13" s="60">
        <v>1</v>
      </c>
      <c r="C13" s="60" t="s">
        <v>5</v>
      </c>
      <c r="D13" s="647">
        <v>1121</v>
      </c>
      <c r="E13" s="333">
        <v>0.3</v>
      </c>
      <c r="F13" s="104" t="s">
        <v>339</v>
      </c>
      <c r="G13" s="411" t="s">
        <v>340</v>
      </c>
      <c r="H13" s="424">
        <v>3</v>
      </c>
      <c r="I13" s="424" t="s">
        <v>43</v>
      </c>
      <c r="J13" s="66">
        <v>8.05</v>
      </c>
      <c r="K13" s="285" t="s">
        <v>341</v>
      </c>
      <c r="L13" s="285" t="s">
        <v>342</v>
      </c>
      <c r="M13" s="323"/>
      <c r="O13" s="1">
        <f t="shared" si="0"/>
        <v>11.21</v>
      </c>
    </row>
    <row r="14" spans="1:15" s="1" customFormat="1" ht="13.5">
      <c r="A14" s="38">
        <f t="shared" si="1"/>
        <v>9</v>
      </c>
      <c r="B14" s="39">
        <v>1</v>
      </c>
      <c r="C14" s="39" t="s">
        <v>5</v>
      </c>
      <c r="D14" s="644">
        <v>1131</v>
      </c>
      <c r="E14" s="328">
        <v>1.6</v>
      </c>
      <c r="F14" s="49" t="s">
        <v>343</v>
      </c>
      <c r="G14" s="368" t="s">
        <v>344</v>
      </c>
      <c r="H14" s="422">
        <v>3</v>
      </c>
      <c r="I14" s="422" t="s">
        <v>43</v>
      </c>
      <c r="J14" s="47">
        <v>7.12</v>
      </c>
      <c r="K14" s="275" t="s">
        <v>345</v>
      </c>
      <c r="L14" s="275" t="s">
        <v>110</v>
      </c>
      <c r="M14" s="322"/>
      <c r="O14" s="1">
        <f t="shared" si="0"/>
        <v>11.31</v>
      </c>
    </row>
    <row r="15" spans="1:15" s="1" customFormat="1" ht="13.5">
      <c r="A15" s="38">
        <f t="shared" si="1"/>
        <v>10</v>
      </c>
      <c r="B15" s="39">
        <v>1</v>
      </c>
      <c r="C15" s="39" t="s">
        <v>5</v>
      </c>
      <c r="D15" s="644">
        <v>1136</v>
      </c>
      <c r="E15" s="328">
        <v>1.5</v>
      </c>
      <c r="F15" s="48" t="s">
        <v>312</v>
      </c>
      <c r="G15" s="368" t="s">
        <v>313</v>
      </c>
      <c r="H15" s="91">
        <v>2</v>
      </c>
      <c r="I15" s="45" t="s">
        <v>26</v>
      </c>
      <c r="J15" s="47">
        <v>9.19</v>
      </c>
      <c r="K15" s="275" t="s">
        <v>218</v>
      </c>
      <c r="L15" s="275" t="s">
        <v>219</v>
      </c>
      <c r="M15" s="46"/>
      <c r="O15" s="1">
        <f aca="true" t="shared" si="2" ref="O15:O26">D15/100</f>
        <v>11.36</v>
      </c>
    </row>
    <row r="16" spans="1:15" s="1" customFormat="1" ht="13.5">
      <c r="A16" s="38">
        <f t="shared" si="1"/>
        <v>10</v>
      </c>
      <c r="B16" s="39">
        <v>1</v>
      </c>
      <c r="C16" s="39" t="s">
        <v>5</v>
      </c>
      <c r="D16" s="645">
        <v>1136</v>
      </c>
      <c r="E16" s="326">
        <v>0.9</v>
      </c>
      <c r="F16" s="43" t="s">
        <v>210</v>
      </c>
      <c r="G16" s="71" t="s">
        <v>211</v>
      </c>
      <c r="H16" s="51">
        <v>3</v>
      </c>
      <c r="I16" s="45" t="s">
        <v>203</v>
      </c>
      <c r="J16" s="40">
        <v>9.27</v>
      </c>
      <c r="K16" s="206" t="s">
        <v>333</v>
      </c>
      <c r="L16" s="206" t="s">
        <v>720</v>
      </c>
      <c r="M16" s="46"/>
      <c r="O16" s="1">
        <f t="shared" si="2"/>
        <v>11.36</v>
      </c>
    </row>
    <row r="17" spans="1:15" s="1" customFormat="1" ht="13.5">
      <c r="A17" s="52">
        <f t="shared" si="1"/>
        <v>12</v>
      </c>
      <c r="B17" s="53">
        <v>1</v>
      </c>
      <c r="C17" s="53" t="s">
        <v>5</v>
      </c>
      <c r="D17" s="648">
        <v>1137</v>
      </c>
      <c r="E17" s="329">
        <v>1.4</v>
      </c>
      <c r="F17" s="55" t="s">
        <v>285</v>
      </c>
      <c r="G17" s="363" t="s">
        <v>120</v>
      </c>
      <c r="H17" s="56">
        <v>3</v>
      </c>
      <c r="I17" s="57" t="s">
        <v>26</v>
      </c>
      <c r="J17" s="54">
        <v>7.27</v>
      </c>
      <c r="K17" s="276" t="s">
        <v>27</v>
      </c>
      <c r="L17" s="276" t="s">
        <v>219</v>
      </c>
      <c r="M17" s="58"/>
      <c r="O17" s="1">
        <f t="shared" si="2"/>
        <v>11.37</v>
      </c>
    </row>
    <row r="18" spans="1:15" s="1" customFormat="1" ht="13.5">
      <c r="A18" s="59">
        <f t="shared" si="1"/>
        <v>13</v>
      </c>
      <c r="B18" s="60">
        <v>1</v>
      </c>
      <c r="C18" s="60" t="s">
        <v>5</v>
      </c>
      <c r="D18" s="647">
        <v>1141</v>
      </c>
      <c r="E18" s="333">
        <v>2</v>
      </c>
      <c r="F18" s="104" t="s">
        <v>346</v>
      </c>
      <c r="G18" s="411" t="s">
        <v>347</v>
      </c>
      <c r="H18" s="424">
        <v>3</v>
      </c>
      <c r="I18" s="424" t="s">
        <v>43</v>
      </c>
      <c r="J18" s="66">
        <v>6.07</v>
      </c>
      <c r="K18" s="285" t="s">
        <v>348</v>
      </c>
      <c r="L18" s="285" t="s">
        <v>110</v>
      </c>
      <c r="M18" s="323"/>
      <c r="O18" s="1">
        <f t="shared" si="2"/>
        <v>11.41</v>
      </c>
    </row>
    <row r="19" spans="1:15" s="1" customFormat="1" ht="13.5">
      <c r="A19" s="38">
        <f t="shared" si="1"/>
        <v>14</v>
      </c>
      <c r="B19" s="39">
        <v>1</v>
      </c>
      <c r="C19" s="39" t="s">
        <v>5</v>
      </c>
      <c r="D19" s="645">
        <v>1142</v>
      </c>
      <c r="E19" s="326">
        <v>-0.6</v>
      </c>
      <c r="F19" s="43" t="s">
        <v>314</v>
      </c>
      <c r="G19" s="71" t="s">
        <v>315</v>
      </c>
      <c r="H19" s="51">
        <v>3</v>
      </c>
      <c r="I19" s="45" t="s">
        <v>26</v>
      </c>
      <c r="J19" s="40" t="s">
        <v>771</v>
      </c>
      <c r="K19" s="206" t="s">
        <v>264</v>
      </c>
      <c r="L19" s="206" t="s">
        <v>31</v>
      </c>
      <c r="M19" s="46"/>
      <c r="O19" s="1">
        <f t="shared" si="2"/>
        <v>11.42</v>
      </c>
    </row>
    <row r="20" spans="1:15" s="1" customFormat="1" ht="13.5">
      <c r="A20" s="38">
        <f t="shared" si="1"/>
        <v>14</v>
      </c>
      <c r="B20" s="39">
        <v>1</v>
      </c>
      <c r="C20" s="39" t="s">
        <v>5</v>
      </c>
      <c r="D20" s="645">
        <v>1142</v>
      </c>
      <c r="E20" s="326">
        <v>1.3</v>
      </c>
      <c r="F20" s="43" t="s">
        <v>316</v>
      </c>
      <c r="G20" s="71" t="s">
        <v>317</v>
      </c>
      <c r="H20" s="51">
        <v>2</v>
      </c>
      <c r="I20" s="45" t="s">
        <v>26</v>
      </c>
      <c r="J20" s="40" t="s">
        <v>772</v>
      </c>
      <c r="K20" s="206" t="s">
        <v>318</v>
      </c>
      <c r="L20" s="206" t="s">
        <v>319</v>
      </c>
      <c r="M20" s="46"/>
      <c r="O20" s="1">
        <f t="shared" si="2"/>
        <v>11.42</v>
      </c>
    </row>
    <row r="21" spans="1:15" s="1" customFormat="1" ht="13.5">
      <c r="A21" s="38">
        <f t="shared" si="1"/>
        <v>14</v>
      </c>
      <c r="B21" s="39">
        <v>1</v>
      </c>
      <c r="C21" s="39" t="s">
        <v>5</v>
      </c>
      <c r="D21" s="645">
        <v>1142</v>
      </c>
      <c r="E21" s="327">
        <v>-0.4</v>
      </c>
      <c r="F21" s="42" t="s">
        <v>320</v>
      </c>
      <c r="G21" s="71" t="s">
        <v>321</v>
      </c>
      <c r="H21" s="44">
        <v>2</v>
      </c>
      <c r="I21" s="45" t="s">
        <v>26</v>
      </c>
      <c r="J21" s="41">
        <v>9.29</v>
      </c>
      <c r="K21" s="274" t="s">
        <v>284</v>
      </c>
      <c r="L21" s="274" t="s">
        <v>108</v>
      </c>
      <c r="M21" s="46"/>
      <c r="O21" s="1">
        <f t="shared" si="2"/>
        <v>11.42</v>
      </c>
    </row>
    <row r="22" spans="1:15" s="1" customFormat="1" ht="13.5">
      <c r="A22" s="52">
        <f t="shared" si="1"/>
        <v>17</v>
      </c>
      <c r="B22" s="53">
        <v>1</v>
      </c>
      <c r="C22" s="53" t="s">
        <v>5</v>
      </c>
      <c r="D22" s="648">
        <v>1143</v>
      </c>
      <c r="E22" s="329">
        <v>0.6</v>
      </c>
      <c r="F22" s="314" t="s">
        <v>322</v>
      </c>
      <c r="G22" s="363" t="s">
        <v>237</v>
      </c>
      <c r="H22" s="56">
        <v>3</v>
      </c>
      <c r="I22" s="57" t="s">
        <v>26</v>
      </c>
      <c r="J22" s="54">
        <v>6.09</v>
      </c>
      <c r="K22" s="276" t="s">
        <v>212</v>
      </c>
      <c r="L22" s="276" t="s">
        <v>206</v>
      </c>
      <c r="M22" s="58"/>
      <c r="O22" s="1">
        <f t="shared" si="2"/>
        <v>11.43</v>
      </c>
    </row>
    <row r="23" spans="1:15" s="1" customFormat="1" ht="13.5">
      <c r="A23" s="59">
        <f t="shared" si="1"/>
        <v>18</v>
      </c>
      <c r="B23" s="60">
        <v>1</v>
      </c>
      <c r="C23" s="60" t="s">
        <v>5</v>
      </c>
      <c r="D23" s="647">
        <v>1145</v>
      </c>
      <c r="E23" s="333">
        <v>0.9</v>
      </c>
      <c r="F23" s="104" t="s">
        <v>359</v>
      </c>
      <c r="G23" s="411" t="s">
        <v>260</v>
      </c>
      <c r="H23" s="424">
        <v>2</v>
      </c>
      <c r="I23" s="424" t="s">
        <v>306</v>
      </c>
      <c r="J23" s="416">
        <v>8.05</v>
      </c>
      <c r="K23" s="285" t="s">
        <v>130</v>
      </c>
      <c r="L23" s="430" t="s">
        <v>360</v>
      </c>
      <c r="M23" s="323"/>
      <c r="O23" s="1">
        <f t="shared" si="2"/>
        <v>11.45</v>
      </c>
    </row>
    <row r="24" spans="1:15" s="1" customFormat="1" ht="13.5">
      <c r="A24" s="38">
        <f t="shared" si="1"/>
        <v>19</v>
      </c>
      <c r="B24" s="39">
        <v>1</v>
      </c>
      <c r="C24" s="39" t="s">
        <v>5</v>
      </c>
      <c r="D24" s="644">
        <v>1146</v>
      </c>
      <c r="E24" s="328">
        <v>1.9</v>
      </c>
      <c r="F24" s="48" t="s">
        <v>715</v>
      </c>
      <c r="G24" s="369" t="s">
        <v>323</v>
      </c>
      <c r="H24" s="91">
        <v>3</v>
      </c>
      <c r="I24" s="45" t="s">
        <v>26</v>
      </c>
      <c r="J24" s="47">
        <v>7.27</v>
      </c>
      <c r="K24" s="275" t="s">
        <v>27</v>
      </c>
      <c r="L24" s="275" t="s">
        <v>219</v>
      </c>
      <c r="M24" s="46"/>
      <c r="O24" s="1">
        <f t="shared" si="2"/>
        <v>11.46</v>
      </c>
    </row>
    <row r="25" spans="1:15" s="1" customFormat="1" ht="13.5">
      <c r="A25" s="38">
        <f t="shared" si="1"/>
        <v>20</v>
      </c>
      <c r="B25" s="39">
        <v>1</v>
      </c>
      <c r="C25" s="39" t="s">
        <v>5</v>
      </c>
      <c r="D25" s="645">
        <v>1149</v>
      </c>
      <c r="E25" s="326">
        <v>1.5</v>
      </c>
      <c r="F25" s="43" t="s">
        <v>324</v>
      </c>
      <c r="G25" s="71" t="s">
        <v>321</v>
      </c>
      <c r="H25" s="51">
        <v>3</v>
      </c>
      <c r="I25" s="45" t="s">
        <v>26</v>
      </c>
      <c r="J25" s="40">
        <v>6.02</v>
      </c>
      <c r="K25" s="206" t="s">
        <v>325</v>
      </c>
      <c r="L25" s="206" t="s">
        <v>108</v>
      </c>
      <c r="M25" s="46"/>
      <c r="O25" s="1">
        <f t="shared" si="2"/>
        <v>11.49</v>
      </c>
    </row>
    <row r="26" spans="1:15" s="1" customFormat="1" ht="13.5">
      <c r="A26" s="38">
        <f t="shared" si="1"/>
        <v>20</v>
      </c>
      <c r="B26" s="39">
        <v>1</v>
      </c>
      <c r="C26" s="39" t="s">
        <v>5</v>
      </c>
      <c r="D26" s="644">
        <v>1149</v>
      </c>
      <c r="E26" s="328">
        <v>0.9</v>
      </c>
      <c r="F26" s="93" t="s">
        <v>326</v>
      </c>
      <c r="G26" s="39" t="s">
        <v>327</v>
      </c>
      <c r="H26" s="91">
        <v>2</v>
      </c>
      <c r="I26" s="45" t="s">
        <v>26</v>
      </c>
      <c r="J26" s="47">
        <v>8.05</v>
      </c>
      <c r="K26" s="279" t="s">
        <v>232</v>
      </c>
      <c r="L26" s="279" t="s">
        <v>206</v>
      </c>
      <c r="M26" s="46"/>
      <c r="O26" s="1">
        <f t="shared" si="2"/>
        <v>11.49</v>
      </c>
    </row>
    <row r="27" spans="1:15" s="1" customFormat="1" ht="14.25" thickBot="1">
      <c r="A27" s="509">
        <f t="shared" si="1"/>
        <v>20</v>
      </c>
      <c r="B27" s="510">
        <v>1</v>
      </c>
      <c r="C27" s="510" t="s">
        <v>5</v>
      </c>
      <c r="D27" s="649">
        <v>1149</v>
      </c>
      <c r="E27" s="554">
        <v>2</v>
      </c>
      <c r="F27" s="555" t="s">
        <v>334</v>
      </c>
      <c r="G27" s="556" t="s">
        <v>714</v>
      </c>
      <c r="H27" s="557">
        <v>3</v>
      </c>
      <c r="I27" s="514" t="s">
        <v>203</v>
      </c>
      <c r="J27" s="558">
        <v>9.06</v>
      </c>
      <c r="K27" s="559" t="s">
        <v>332</v>
      </c>
      <c r="L27" s="559" t="s">
        <v>720</v>
      </c>
      <c r="M27" s="560"/>
      <c r="O27" s="1">
        <f>D27/100</f>
        <v>11.49</v>
      </c>
    </row>
    <row r="28" spans="1:15" s="1" customFormat="1" ht="15" thickBot="1" thickTop="1">
      <c r="A28" s="561"/>
      <c r="B28" s="562">
        <v>1</v>
      </c>
      <c r="C28" s="562" t="s">
        <v>5</v>
      </c>
      <c r="D28" s="650">
        <v>1155</v>
      </c>
      <c r="E28" s="563">
        <v>1.5</v>
      </c>
      <c r="F28" s="564" t="s">
        <v>716</v>
      </c>
      <c r="G28" s="565" t="s">
        <v>353</v>
      </c>
      <c r="H28" s="566">
        <v>3</v>
      </c>
      <c r="I28" s="566" t="s">
        <v>258</v>
      </c>
      <c r="J28" s="567">
        <v>7.05</v>
      </c>
      <c r="K28" s="568" t="s">
        <v>107</v>
      </c>
      <c r="L28" s="568" t="s">
        <v>354</v>
      </c>
      <c r="M28" s="569"/>
      <c r="O28" s="1">
        <f>D28/100</f>
        <v>11.55</v>
      </c>
    </row>
    <row r="29" spans="1:15" s="1" customFormat="1" ht="13.5">
      <c r="A29" s="334"/>
      <c r="B29" s="334"/>
      <c r="C29" s="334"/>
      <c r="D29" s="335"/>
      <c r="E29" s="336"/>
      <c r="F29" s="334"/>
      <c r="G29" s="334"/>
      <c r="H29" s="425"/>
      <c r="I29" s="337"/>
      <c r="J29" s="335"/>
      <c r="K29" s="338"/>
      <c r="L29" s="338"/>
      <c r="M29" s="334"/>
      <c r="O29" s="1">
        <f>D29/100</f>
        <v>0</v>
      </c>
    </row>
    <row r="30" spans="1:16" ht="13.5">
      <c r="A30" s="198"/>
      <c r="B30" s="198"/>
      <c r="C30" s="198"/>
      <c r="D30" s="339"/>
      <c r="E30" s="340"/>
      <c r="F30" s="341"/>
      <c r="G30" s="24"/>
      <c r="H30" s="342"/>
      <c r="I30" s="343"/>
      <c r="J30" s="339"/>
      <c r="K30" s="309"/>
      <c r="L30" s="309"/>
      <c r="M30" s="198"/>
      <c r="N30" s="1"/>
      <c r="O30" s="1">
        <f>D30/100</f>
        <v>0</v>
      </c>
      <c r="P30" s="1"/>
    </row>
    <row r="31" spans="1:13" ht="13.5">
      <c r="A31" s="106"/>
      <c r="B31" s="106"/>
      <c r="C31" s="106"/>
      <c r="D31" s="339"/>
      <c r="E31" s="344"/>
      <c r="F31" s="345"/>
      <c r="G31" s="419"/>
      <c r="H31" s="346"/>
      <c r="I31" s="343"/>
      <c r="J31" s="347"/>
      <c r="K31" s="348"/>
      <c r="L31" s="348"/>
      <c r="M31" s="198"/>
    </row>
    <row r="32" spans="1:13" ht="13.5">
      <c r="A32" s="106"/>
      <c r="B32" s="106"/>
      <c r="C32" s="106"/>
      <c r="D32" s="417"/>
      <c r="E32" s="349"/>
      <c r="F32" s="106"/>
      <c r="G32" s="265"/>
      <c r="H32" s="426"/>
      <c r="I32" s="426"/>
      <c r="J32" s="20"/>
      <c r="K32" s="106"/>
      <c r="L32" s="350"/>
      <c r="M32" s="106"/>
    </row>
    <row r="33" spans="1:13" ht="13.5">
      <c r="A33" s="106"/>
      <c r="B33" s="106"/>
      <c r="C33" s="106"/>
      <c r="D33" s="417"/>
      <c r="E33" s="349"/>
      <c r="F33" s="106"/>
      <c r="G33" s="265"/>
      <c r="H33" s="426"/>
      <c r="I33" s="426"/>
      <c r="J33" s="20"/>
      <c r="K33" s="106"/>
      <c r="L33" s="350"/>
      <c r="M33" s="106"/>
    </row>
    <row r="34" spans="1:13" ht="13.5">
      <c r="A34" s="106"/>
      <c r="B34" s="106"/>
      <c r="C34" s="106"/>
      <c r="D34" s="20"/>
      <c r="E34" s="349"/>
      <c r="F34" s="217"/>
      <c r="G34" s="265"/>
      <c r="H34" s="420"/>
      <c r="I34" s="343"/>
      <c r="J34" s="20"/>
      <c r="K34" s="350"/>
      <c r="L34" s="350"/>
      <c r="M34" s="198"/>
    </row>
    <row r="35" spans="1:13" ht="13.5">
      <c r="A35" s="106"/>
      <c r="B35" s="106"/>
      <c r="C35" s="106"/>
      <c r="D35" s="339"/>
      <c r="E35" s="340"/>
      <c r="F35" s="341"/>
      <c r="G35" s="24"/>
      <c r="H35" s="342"/>
      <c r="I35" s="343"/>
      <c r="J35" s="339"/>
      <c r="K35" s="309"/>
      <c r="L35" s="309"/>
      <c r="M35" s="198"/>
    </row>
    <row r="36" spans="1:13" ht="13.5">
      <c r="A36" s="106"/>
      <c r="B36" s="106"/>
      <c r="C36" s="106"/>
      <c r="D36" s="417"/>
      <c r="E36" s="349"/>
      <c r="F36" s="106"/>
      <c r="G36" s="265"/>
      <c r="H36" s="426"/>
      <c r="I36" s="426"/>
      <c r="J36" s="20"/>
      <c r="K36" s="106"/>
      <c r="L36" s="350"/>
      <c r="M36" s="106"/>
    </row>
    <row r="37" spans="1:13" ht="13.5">
      <c r="A37" s="106"/>
      <c r="B37" s="106"/>
      <c r="C37" s="106"/>
      <c r="D37" s="417"/>
      <c r="E37" s="349"/>
      <c r="F37" s="106"/>
      <c r="G37" s="265"/>
      <c r="H37" s="426"/>
      <c r="I37" s="426"/>
      <c r="J37" s="20"/>
      <c r="K37" s="106"/>
      <c r="L37" s="350"/>
      <c r="M37" s="106"/>
    </row>
    <row r="38" spans="1:13" ht="13.5">
      <c r="A38" s="106"/>
      <c r="B38" s="106"/>
      <c r="C38" s="106"/>
      <c r="D38" s="339"/>
      <c r="E38" s="340"/>
      <c r="F38" s="341"/>
      <c r="G38" s="24"/>
      <c r="H38" s="342"/>
      <c r="I38" s="343"/>
      <c r="J38" s="339"/>
      <c r="K38" s="309"/>
      <c r="L38" s="309"/>
      <c r="M38" s="198"/>
    </row>
    <row r="39" spans="1:13" ht="13.5">
      <c r="A39" s="106"/>
      <c r="B39" s="106"/>
      <c r="C39" s="106"/>
      <c r="D39" s="339"/>
      <c r="E39" s="344"/>
      <c r="F39" s="345"/>
      <c r="G39" s="419"/>
      <c r="H39" s="346"/>
      <c r="I39" s="343"/>
      <c r="J39" s="347"/>
      <c r="K39" s="348"/>
      <c r="L39" s="348"/>
      <c r="M39" s="198"/>
    </row>
    <row r="40" spans="1:13" ht="13.5">
      <c r="A40" s="106"/>
      <c r="B40" s="106"/>
      <c r="C40" s="106"/>
      <c r="D40" s="417"/>
      <c r="E40" s="349"/>
      <c r="F40" s="106"/>
      <c r="G40" s="265"/>
      <c r="H40" s="426"/>
      <c r="I40" s="426"/>
      <c r="J40" s="20"/>
      <c r="K40" s="106"/>
      <c r="L40" s="350"/>
      <c r="M40" s="106"/>
    </row>
    <row r="41" spans="1:13" ht="13.5">
      <c r="A41" s="106"/>
      <c r="B41" s="106"/>
      <c r="C41" s="106"/>
      <c r="D41" s="339"/>
      <c r="E41" s="340"/>
      <c r="F41" s="341"/>
      <c r="G41" s="24"/>
      <c r="H41" s="342"/>
      <c r="I41" s="343"/>
      <c r="J41" s="339"/>
      <c r="K41" s="351"/>
      <c r="L41" s="348"/>
      <c r="M41" s="198"/>
    </row>
    <row r="42" spans="1:13" ht="13.5">
      <c r="A42" s="106"/>
      <c r="B42" s="106"/>
      <c r="C42" s="106"/>
      <c r="D42" s="417"/>
      <c r="E42" s="349"/>
      <c r="F42" s="106"/>
      <c r="G42" s="265"/>
      <c r="H42" s="426"/>
      <c r="I42" s="426"/>
      <c r="J42" s="20"/>
      <c r="K42" s="106"/>
      <c r="L42" s="350"/>
      <c r="M42" s="106"/>
    </row>
    <row r="43" spans="1:13" ht="13.5">
      <c r="A43" s="106"/>
      <c r="B43" s="106"/>
      <c r="C43" s="106"/>
      <c r="D43" s="417"/>
      <c r="E43" s="349"/>
      <c r="F43" s="106"/>
      <c r="G43" s="265"/>
      <c r="H43" s="426"/>
      <c r="I43" s="426"/>
      <c r="J43" s="20"/>
      <c r="K43" s="106"/>
      <c r="L43" s="350"/>
      <c r="M43" s="106"/>
    </row>
    <row r="44" spans="1:13" ht="13.5">
      <c r="A44" s="106"/>
      <c r="B44" s="106"/>
      <c r="C44" s="106"/>
      <c r="D44" s="417"/>
      <c r="E44" s="349"/>
      <c r="F44" s="106"/>
      <c r="G44" s="265"/>
      <c r="H44" s="426"/>
      <c r="I44" s="426"/>
      <c r="J44" s="20"/>
      <c r="K44" s="106"/>
      <c r="L44" s="350"/>
      <c r="M44" s="106"/>
    </row>
    <row r="45" spans="1:13" ht="13.5">
      <c r="A45" s="106"/>
      <c r="B45" s="106"/>
      <c r="C45" s="106"/>
      <c r="D45" s="417"/>
      <c r="E45" s="349"/>
      <c r="F45" s="106"/>
      <c r="G45" s="265"/>
      <c r="H45" s="426"/>
      <c r="I45" s="426"/>
      <c r="J45" s="417"/>
      <c r="K45" s="106"/>
      <c r="L45" s="431"/>
      <c r="M45" s="106"/>
    </row>
    <row r="46" spans="1:13" ht="13.5">
      <c r="A46" s="106"/>
      <c r="B46" s="106"/>
      <c r="C46" s="106"/>
      <c r="D46" s="417"/>
      <c r="E46" s="349"/>
      <c r="F46" s="106"/>
      <c r="G46" s="265"/>
      <c r="H46" s="426"/>
      <c r="I46" s="426"/>
      <c r="J46" s="20"/>
      <c r="K46" s="106"/>
      <c r="L46" s="350"/>
      <c r="M46" s="106"/>
    </row>
    <row r="47" spans="1:13" ht="13.5">
      <c r="A47" s="106"/>
      <c r="B47" s="106"/>
      <c r="C47" s="106"/>
      <c r="D47" s="20"/>
      <c r="E47" s="349"/>
      <c r="F47" s="217"/>
      <c r="G47" s="265"/>
      <c r="H47" s="420"/>
      <c r="I47" s="343"/>
      <c r="J47" s="20"/>
      <c r="K47" s="350"/>
      <c r="L47" s="350"/>
      <c r="M47" s="198"/>
    </row>
    <row r="48" spans="1:13" ht="13.5">
      <c r="A48" s="106"/>
      <c r="B48" s="106"/>
      <c r="C48" s="106"/>
      <c r="D48" s="417"/>
      <c r="E48" s="349"/>
      <c r="F48" s="106"/>
      <c r="G48" s="265"/>
      <c r="H48" s="426"/>
      <c r="I48" s="426"/>
      <c r="J48" s="20"/>
      <c r="K48" s="106"/>
      <c r="L48" s="350"/>
      <c r="M48" s="106"/>
    </row>
    <row r="49" spans="1:13" ht="13.5">
      <c r="A49" s="106"/>
      <c r="B49" s="106"/>
      <c r="C49" s="106"/>
      <c r="D49" s="417"/>
      <c r="E49" s="349"/>
      <c r="F49" s="106"/>
      <c r="G49" s="265"/>
      <c r="H49" s="426"/>
      <c r="I49" s="426"/>
      <c r="J49" s="20"/>
      <c r="K49" s="106"/>
      <c r="L49" s="350"/>
      <c r="M49" s="106"/>
    </row>
    <row r="50" spans="1:13" ht="13.5">
      <c r="A50" s="106"/>
      <c r="B50" s="106"/>
      <c r="C50" s="106"/>
      <c r="D50" s="417"/>
      <c r="E50" s="349"/>
      <c r="F50" s="106"/>
      <c r="G50" s="265"/>
      <c r="H50" s="426"/>
      <c r="I50" s="426"/>
      <c r="J50" s="20"/>
      <c r="K50" s="106"/>
      <c r="L50" s="350"/>
      <c r="M50" s="106"/>
    </row>
    <row r="51" spans="1:13" ht="13.5">
      <c r="A51" s="106"/>
      <c r="B51" s="106"/>
      <c r="C51" s="106"/>
      <c r="D51" s="417"/>
      <c r="E51" s="349"/>
      <c r="F51" s="106"/>
      <c r="G51" s="265"/>
      <c r="H51" s="426"/>
      <c r="I51" s="426"/>
      <c r="J51" s="20"/>
      <c r="K51" s="106"/>
      <c r="L51" s="350"/>
      <c r="M51" s="106"/>
    </row>
    <row r="52" spans="1:13" ht="13.5">
      <c r="A52" s="106"/>
      <c r="B52" s="106"/>
      <c r="C52" s="106"/>
      <c r="D52" s="417"/>
      <c r="E52" s="349"/>
      <c r="F52" s="106"/>
      <c r="G52" s="265"/>
      <c r="H52" s="426"/>
      <c r="I52" s="426"/>
      <c r="J52" s="417"/>
      <c r="K52" s="106"/>
      <c r="L52" s="431"/>
      <c r="M52" s="106"/>
    </row>
    <row r="53" spans="1:13" ht="13.5">
      <c r="A53" s="106"/>
      <c r="B53" s="106"/>
      <c r="C53" s="106"/>
      <c r="D53" s="417"/>
      <c r="E53" s="349"/>
      <c r="F53" s="106"/>
      <c r="G53" s="265"/>
      <c r="H53" s="426"/>
      <c r="I53" s="426"/>
      <c r="J53" s="20"/>
      <c r="K53" s="106"/>
      <c r="L53" s="350"/>
      <c r="M53" s="106"/>
    </row>
    <row r="54" spans="1:13" ht="13.5">
      <c r="A54" s="106"/>
      <c r="B54" s="106"/>
      <c r="C54" s="106"/>
      <c r="D54" s="417"/>
      <c r="E54" s="349"/>
      <c r="F54" s="106"/>
      <c r="G54" s="265"/>
      <c r="H54" s="426"/>
      <c r="I54" s="426"/>
      <c r="J54" s="20"/>
      <c r="K54" s="106"/>
      <c r="L54" s="350"/>
      <c r="M54" s="106"/>
    </row>
    <row r="55" spans="1:13" ht="13.5">
      <c r="A55" s="106"/>
      <c r="B55" s="106"/>
      <c r="C55" s="106"/>
      <c r="D55" s="417"/>
      <c r="E55" s="349"/>
      <c r="F55" s="106"/>
      <c r="G55" s="265"/>
      <c r="H55" s="426"/>
      <c r="I55" s="426"/>
      <c r="J55" s="20"/>
      <c r="K55" s="106"/>
      <c r="L55" s="350"/>
      <c r="M55" s="106"/>
    </row>
    <row r="56" spans="1:13" ht="13.5">
      <c r="A56" s="106"/>
      <c r="B56" s="106"/>
      <c r="C56" s="106"/>
      <c r="D56" s="417"/>
      <c r="E56" s="349"/>
      <c r="F56" s="106"/>
      <c r="G56" s="265"/>
      <c r="H56" s="426"/>
      <c r="I56" s="426"/>
      <c r="J56" s="20"/>
      <c r="K56" s="106"/>
      <c r="L56" s="350"/>
      <c r="M56" s="106"/>
    </row>
    <row r="57" spans="1:13" ht="13.5">
      <c r="A57" s="106"/>
      <c r="B57" s="106"/>
      <c r="C57" s="106"/>
      <c r="D57" s="417"/>
      <c r="E57" s="349"/>
      <c r="F57" s="106"/>
      <c r="G57" s="265"/>
      <c r="H57" s="426"/>
      <c r="I57" s="426"/>
      <c r="J57" s="20"/>
      <c r="K57" s="106"/>
      <c r="L57" s="350"/>
      <c r="M57" s="106"/>
    </row>
    <row r="58" spans="1:13" ht="13.5">
      <c r="A58" s="106"/>
      <c r="B58" s="106"/>
      <c r="C58" s="106"/>
      <c r="D58" s="417"/>
      <c r="E58" s="349"/>
      <c r="F58" s="106"/>
      <c r="G58" s="265"/>
      <c r="H58" s="426"/>
      <c r="I58" s="426"/>
      <c r="J58" s="20"/>
      <c r="K58" s="106"/>
      <c r="L58" s="350"/>
      <c r="M58" s="106"/>
    </row>
    <row r="59" spans="1:13" ht="13.5">
      <c r="A59" s="106"/>
      <c r="B59" s="106"/>
      <c r="C59" s="106"/>
      <c r="D59" s="417"/>
      <c r="E59" s="349"/>
      <c r="F59" s="106"/>
      <c r="G59" s="265"/>
      <c r="H59" s="426"/>
      <c r="I59" s="426"/>
      <c r="J59" s="20"/>
      <c r="K59" s="106"/>
      <c r="L59" s="350"/>
      <c r="M59" s="106"/>
    </row>
    <row r="60" spans="1:13" ht="13.5">
      <c r="A60" s="106"/>
      <c r="B60" s="106"/>
      <c r="C60" s="106"/>
      <c r="D60" s="417"/>
      <c r="E60" s="349"/>
      <c r="F60" s="106"/>
      <c r="G60" s="265"/>
      <c r="H60" s="426"/>
      <c r="I60" s="426"/>
      <c r="J60" s="417"/>
      <c r="K60" s="106"/>
      <c r="L60" s="431"/>
      <c r="M60" s="106"/>
    </row>
    <row r="61" spans="1:13" ht="13.5">
      <c r="A61" s="106"/>
      <c r="B61" s="106"/>
      <c r="C61" s="106"/>
      <c r="D61" s="417"/>
      <c r="E61" s="349"/>
      <c r="F61" s="106"/>
      <c r="G61" s="265"/>
      <c r="H61" s="426"/>
      <c r="I61" s="426"/>
      <c r="J61" s="417"/>
      <c r="K61" s="106"/>
      <c r="L61" s="431"/>
      <c r="M61" s="106"/>
    </row>
    <row r="62" spans="1:13" ht="13.5">
      <c r="A62" s="106"/>
      <c r="B62" s="106"/>
      <c r="C62" s="106"/>
      <c r="D62" s="417"/>
      <c r="E62" s="349"/>
      <c r="F62" s="106"/>
      <c r="G62" s="265"/>
      <c r="H62" s="426"/>
      <c r="I62" s="426"/>
      <c r="J62" s="417"/>
      <c r="K62" s="106"/>
      <c r="L62" s="431"/>
      <c r="M62" s="20"/>
    </row>
    <row r="63" spans="1:13" ht="13.5">
      <c r="A63" s="106"/>
      <c r="B63" s="106"/>
      <c r="C63" s="106"/>
      <c r="D63" s="417"/>
      <c r="E63" s="349"/>
      <c r="F63" s="106"/>
      <c r="G63" s="265"/>
      <c r="H63" s="426"/>
      <c r="I63" s="426"/>
      <c r="J63" s="417"/>
      <c r="K63" s="106"/>
      <c r="L63" s="431"/>
      <c r="M63" s="106"/>
    </row>
    <row r="64" spans="1:13" ht="13.5">
      <c r="A64" s="106"/>
      <c r="B64" s="106"/>
      <c r="C64" s="106"/>
      <c r="D64" s="417"/>
      <c r="E64" s="349"/>
      <c r="F64" s="106"/>
      <c r="G64" s="265"/>
      <c r="H64" s="426"/>
      <c r="I64" s="426"/>
      <c r="J64" s="20"/>
      <c r="K64" s="106"/>
      <c r="L64" s="350"/>
      <c r="M64" s="106"/>
    </row>
    <row r="65" spans="1:13" ht="13.5">
      <c r="A65" s="106"/>
      <c r="B65" s="106"/>
      <c r="C65" s="106"/>
      <c r="D65" s="417"/>
      <c r="E65" s="349"/>
      <c r="F65" s="106"/>
      <c r="G65" s="265"/>
      <c r="H65" s="426"/>
      <c r="I65" s="426"/>
      <c r="J65" s="417"/>
      <c r="K65" s="106"/>
      <c r="L65" s="431"/>
      <c r="M65" s="106"/>
    </row>
    <row r="66" spans="1:13" ht="13.5">
      <c r="A66" s="106"/>
      <c r="B66" s="106"/>
      <c r="C66" s="106"/>
      <c r="D66" s="417"/>
      <c r="E66" s="349"/>
      <c r="F66" s="106"/>
      <c r="G66" s="265"/>
      <c r="H66" s="426"/>
      <c r="I66" s="426"/>
      <c r="J66" s="20"/>
      <c r="K66" s="106"/>
      <c r="L66" s="350"/>
      <c r="M66" s="106"/>
    </row>
    <row r="67" spans="1:13" ht="13.5">
      <c r="A67" s="106"/>
      <c r="B67" s="106"/>
      <c r="C67" s="106"/>
      <c r="D67" s="417"/>
      <c r="E67" s="349"/>
      <c r="F67" s="106"/>
      <c r="G67" s="265"/>
      <c r="H67" s="426"/>
      <c r="I67" s="426"/>
      <c r="J67" s="20"/>
      <c r="K67" s="106"/>
      <c r="L67" s="350"/>
      <c r="M67" s="106"/>
    </row>
    <row r="68" spans="1:13" ht="13.5">
      <c r="A68" s="106"/>
      <c r="B68" s="106"/>
      <c r="C68" s="106"/>
      <c r="D68" s="417"/>
      <c r="E68" s="349"/>
      <c r="F68" s="106"/>
      <c r="G68" s="265"/>
      <c r="H68" s="426"/>
      <c r="I68" s="426"/>
      <c r="J68" s="20"/>
      <c r="K68" s="106"/>
      <c r="L68" s="350"/>
      <c r="M68" s="106"/>
    </row>
    <row r="69" spans="1:13" ht="13.5">
      <c r="A69" s="106"/>
      <c r="B69" s="106"/>
      <c r="C69" s="106"/>
      <c r="D69" s="417"/>
      <c r="E69" s="349"/>
      <c r="F69" s="106"/>
      <c r="G69" s="265"/>
      <c r="H69" s="426"/>
      <c r="I69" s="426"/>
      <c r="J69" s="417"/>
      <c r="K69" s="106"/>
      <c r="L69" s="431"/>
      <c r="M69" s="106"/>
    </row>
    <row r="70" spans="1:13" ht="13.5">
      <c r="A70" s="106"/>
      <c r="B70" s="106"/>
      <c r="C70" s="106"/>
      <c r="D70" s="417"/>
      <c r="E70" s="349"/>
      <c r="F70" s="106"/>
      <c r="G70" s="265"/>
      <c r="H70" s="426"/>
      <c r="I70" s="426"/>
      <c r="J70" s="20"/>
      <c r="K70" s="106"/>
      <c r="L70" s="350"/>
      <c r="M70" s="106"/>
    </row>
    <row r="71" spans="1:13" ht="13.5">
      <c r="A71" s="106"/>
      <c r="B71" s="106"/>
      <c r="C71" s="106"/>
      <c r="D71" s="417"/>
      <c r="E71" s="349"/>
      <c r="F71" s="106"/>
      <c r="G71" s="265"/>
      <c r="H71" s="426"/>
      <c r="I71" s="426"/>
      <c r="J71" s="417"/>
      <c r="K71" s="106"/>
      <c r="L71" s="431"/>
      <c r="M71" s="106"/>
    </row>
    <row r="72" spans="1:13" ht="13.5">
      <c r="A72" s="106"/>
      <c r="B72" s="106"/>
      <c r="C72" s="106"/>
      <c r="D72" s="417"/>
      <c r="E72" s="349"/>
      <c r="F72" s="106"/>
      <c r="G72" s="265"/>
      <c r="H72" s="426"/>
      <c r="I72" s="426"/>
      <c r="J72" s="20"/>
      <c r="K72" s="106"/>
      <c r="L72" s="350"/>
      <c r="M72" s="106"/>
    </row>
    <row r="73" spans="1:13" ht="13.5">
      <c r="A73" s="106"/>
      <c r="B73" s="106"/>
      <c r="C73" s="106"/>
      <c r="D73" s="417"/>
      <c r="E73" s="349"/>
      <c r="F73" s="106"/>
      <c r="G73" s="265"/>
      <c r="H73" s="426"/>
      <c r="I73" s="426"/>
      <c r="J73" s="20"/>
      <c r="K73" s="106"/>
      <c r="L73" s="350"/>
      <c r="M73" s="106"/>
    </row>
    <row r="74" spans="1:13" ht="13.5">
      <c r="A74" s="106"/>
      <c r="B74" s="106"/>
      <c r="C74" s="106"/>
      <c r="D74" s="417"/>
      <c r="E74" s="349"/>
      <c r="F74" s="106"/>
      <c r="G74" s="265"/>
      <c r="H74" s="426"/>
      <c r="I74" s="426"/>
      <c r="J74" s="20"/>
      <c r="K74" s="106"/>
      <c r="L74" s="350"/>
      <c r="M74" s="106"/>
    </row>
    <row r="75" spans="1:13" ht="13.5">
      <c r="A75" s="106"/>
      <c r="B75" s="106"/>
      <c r="C75" s="106"/>
      <c r="D75" s="417"/>
      <c r="E75" s="349"/>
      <c r="F75" s="106"/>
      <c r="G75" s="265"/>
      <c r="H75" s="426"/>
      <c r="I75" s="426"/>
      <c r="J75" s="20"/>
      <c r="K75" s="106"/>
      <c r="L75" s="350"/>
      <c r="M75" s="106"/>
    </row>
    <row r="76" spans="1:13" ht="13.5">
      <c r="A76" s="106"/>
      <c r="B76" s="106"/>
      <c r="C76" s="106"/>
      <c r="D76" s="417"/>
      <c r="E76" s="349"/>
      <c r="F76" s="106"/>
      <c r="G76" s="265"/>
      <c r="H76" s="426"/>
      <c r="I76" s="426"/>
      <c r="J76" s="20"/>
      <c r="K76" s="106"/>
      <c r="L76" s="350"/>
      <c r="M76" s="106"/>
    </row>
    <row r="77" spans="1:13" ht="13.5">
      <c r="A77" s="106"/>
      <c r="B77" s="106"/>
      <c r="C77" s="106"/>
      <c r="D77" s="417"/>
      <c r="E77" s="349"/>
      <c r="F77" s="106"/>
      <c r="G77" s="265"/>
      <c r="H77" s="426"/>
      <c r="I77" s="426"/>
      <c r="J77" s="20"/>
      <c r="K77" s="106"/>
      <c r="L77" s="350"/>
      <c r="M77" s="106"/>
    </row>
  </sheetData>
  <sheetProtection/>
  <mergeCells count="12">
    <mergeCell ref="I5:J5"/>
    <mergeCell ref="L5:M5"/>
    <mergeCell ref="L3:M3"/>
    <mergeCell ref="I4:J4"/>
    <mergeCell ref="L4:M4"/>
    <mergeCell ref="I3:J3"/>
    <mergeCell ref="G3:H3"/>
    <mergeCell ref="D3:E3"/>
    <mergeCell ref="D5:E5"/>
    <mergeCell ref="A1:H1"/>
    <mergeCell ref="G5:H5"/>
    <mergeCell ref="G4:H4"/>
  </mergeCells>
  <printOptions/>
  <pageMargins left="0.5905511811023623" right="0.5511811023622047" top="0.984251968503937" bottom="0.2755905511811024" header="0.5118110236220472" footer="0.275590551181102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SheetLayoutView="100" zoomScalePageLayoutView="0" workbookViewId="0" topLeftCell="A4">
      <selection activeCell="D7" sqref="D7:D28"/>
    </sheetView>
  </sheetViews>
  <sheetFormatPr defaultColWidth="8.88671875" defaultRowHeight="15"/>
  <cols>
    <col min="1" max="1" width="4.10546875" style="78" bestFit="1" customWidth="1"/>
    <col min="2" max="2" width="4.6640625" style="78" hidden="1" customWidth="1"/>
    <col min="3" max="3" width="6.3359375" style="78" hidden="1" customWidth="1"/>
    <col min="4" max="4" width="5.77734375" style="78" customWidth="1"/>
    <col min="5" max="5" width="4.6640625" style="78" hidden="1" customWidth="1"/>
    <col min="6" max="6" width="9.6640625" style="78" customWidth="1"/>
    <col min="7" max="7" width="10.21484375" style="78" bestFit="1" customWidth="1"/>
    <col min="8" max="9" width="4.6640625" style="79" bestFit="1" customWidth="1"/>
    <col min="10" max="10" width="5.21484375" style="78" bestFit="1" customWidth="1"/>
    <col min="11" max="11" width="12.21484375" style="78" customWidth="1"/>
    <col min="12" max="12" width="6.5546875" style="78" bestFit="1" customWidth="1"/>
    <col min="13" max="13" width="4.6640625" style="78" bestFit="1" customWidth="1"/>
    <col min="14" max="16384" width="8.88671875" style="2" customWidth="1"/>
  </cols>
  <sheetData>
    <row r="1" spans="1:13" s="1" customFormat="1" ht="13.5">
      <c r="A1" s="654" t="s">
        <v>743</v>
      </c>
      <c r="B1" s="654"/>
      <c r="C1" s="654"/>
      <c r="D1" s="654"/>
      <c r="E1" s="654"/>
      <c r="F1" s="654"/>
      <c r="G1" s="654"/>
      <c r="H1" s="654"/>
      <c r="I1" s="654"/>
      <c r="J1" s="654"/>
      <c r="K1" s="17"/>
      <c r="L1" s="17"/>
      <c r="M1" s="17"/>
    </row>
    <row r="2" spans="1:256" s="1" customFormat="1" ht="14.25" thickBot="1">
      <c r="A2" s="17"/>
      <c r="B2" s="17"/>
      <c r="C2" s="26"/>
      <c r="D2" s="17"/>
      <c r="E2" s="17"/>
      <c r="F2" s="17"/>
      <c r="G2" s="17"/>
      <c r="H2" s="15"/>
      <c r="I2" s="15"/>
      <c r="J2" s="80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 t="s">
        <v>172</v>
      </c>
      <c r="G3" s="642" t="s">
        <v>78</v>
      </c>
      <c r="H3" s="642"/>
      <c r="I3" s="642" t="s">
        <v>79</v>
      </c>
      <c r="J3" s="642"/>
      <c r="K3" s="22" t="s">
        <v>173</v>
      </c>
      <c r="L3" s="642" t="s">
        <v>82</v>
      </c>
      <c r="M3" s="722"/>
    </row>
    <row r="4" spans="1:13" s="1" customFormat="1" ht="14.25" customHeight="1" thickBot="1">
      <c r="A4" s="14"/>
      <c r="B4" s="14"/>
      <c r="C4" s="21"/>
      <c r="D4" s="204" t="s">
        <v>52</v>
      </c>
      <c r="E4" s="144"/>
      <c r="F4" s="132" t="s">
        <v>174</v>
      </c>
      <c r="G4" s="657" t="s">
        <v>198</v>
      </c>
      <c r="H4" s="657"/>
      <c r="I4" s="657" t="s">
        <v>80</v>
      </c>
      <c r="J4" s="657"/>
      <c r="K4" s="132" t="s">
        <v>175</v>
      </c>
      <c r="L4" s="657" t="s">
        <v>81</v>
      </c>
      <c r="M4" s="730"/>
    </row>
    <row r="5" spans="1:256" s="1" customFormat="1" ht="14.25" thickBot="1">
      <c r="A5" s="17"/>
      <c r="B5" s="17"/>
      <c r="C5" s="26"/>
      <c r="D5" s="17"/>
      <c r="E5" s="17"/>
      <c r="F5" s="17"/>
      <c r="G5" s="17"/>
      <c r="H5" s="17"/>
      <c r="I5" s="17"/>
      <c r="J5" s="80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7" t="s">
        <v>176</v>
      </c>
      <c r="B6" s="28" t="s">
        <v>3</v>
      </c>
      <c r="C6" s="28" t="s">
        <v>4</v>
      </c>
      <c r="D6" s="28" t="s">
        <v>15</v>
      </c>
      <c r="E6" s="28" t="s">
        <v>22</v>
      </c>
      <c r="F6" s="28" t="s">
        <v>16</v>
      </c>
      <c r="G6" s="28" t="s">
        <v>23</v>
      </c>
      <c r="H6" s="28" t="s">
        <v>17</v>
      </c>
      <c r="I6" s="28" t="s">
        <v>18</v>
      </c>
      <c r="J6" s="81" t="s">
        <v>19</v>
      </c>
      <c r="K6" s="28" t="s">
        <v>24</v>
      </c>
      <c r="L6" s="28" t="s">
        <v>20</v>
      </c>
      <c r="M6" s="30" t="s">
        <v>21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7">RANK(D7,$D$7:$D$87,0)</f>
        <v>1</v>
      </c>
      <c r="B7" s="32">
        <v>1</v>
      </c>
      <c r="C7" s="32" t="s">
        <v>13</v>
      </c>
      <c r="D7" s="701">
        <v>420</v>
      </c>
      <c r="E7" s="199"/>
      <c r="F7" s="553" t="s">
        <v>281</v>
      </c>
      <c r="G7" s="553" t="s">
        <v>637</v>
      </c>
      <c r="H7" s="200">
        <v>3</v>
      </c>
      <c r="I7" s="200" t="s">
        <v>43</v>
      </c>
      <c r="J7" s="156">
        <v>7.19</v>
      </c>
      <c r="K7" s="299" t="s">
        <v>201</v>
      </c>
      <c r="L7" s="299" t="s">
        <v>110</v>
      </c>
      <c r="M7" s="3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8">
        <f t="shared" si="0"/>
        <v>2</v>
      </c>
      <c r="B8" s="39">
        <v>1</v>
      </c>
      <c r="C8" s="39" t="s">
        <v>13</v>
      </c>
      <c r="D8" s="703">
        <v>400</v>
      </c>
      <c r="E8" s="105"/>
      <c r="F8" s="377" t="s">
        <v>745</v>
      </c>
      <c r="G8" s="377" t="s">
        <v>120</v>
      </c>
      <c r="H8" s="50">
        <v>3</v>
      </c>
      <c r="I8" s="50" t="s">
        <v>26</v>
      </c>
      <c r="J8" s="47" t="s">
        <v>771</v>
      </c>
      <c r="K8" s="279" t="s">
        <v>264</v>
      </c>
      <c r="L8" s="279" t="s">
        <v>31</v>
      </c>
      <c r="M8" s="4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2</v>
      </c>
      <c r="B9" s="39">
        <v>1</v>
      </c>
      <c r="C9" s="39" t="s">
        <v>13</v>
      </c>
      <c r="D9" s="702">
        <v>400</v>
      </c>
      <c r="E9" s="120"/>
      <c r="F9" s="43" t="s">
        <v>282</v>
      </c>
      <c r="G9" s="42" t="s">
        <v>633</v>
      </c>
      <c r="H9" s="152">
        <v>3</v>
      </c>
      <c r="I9" s="45" t="s">
        <v>26</v>
      </c>
      <c r="J9" s="151">
        <v>7.01</v>
      </c>
      <c r="K9" s="288" t="s">
        <v>29</v>
      </c>
      <c r="L9" s="206" t="s">
        <v>30</v>
      </c>
      <c r="M9" s="4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2</v>
      </c>
      <c r="B10" s="39">
        <v>1</v>
      </c>
      <c r="C10" s="39" t="s">
        <v>13</v>
      </c>
      <c r="D10" s="703">
        <v>400</v>
      </c>
      <c r="E10" s="105"/>
      <c r="F10" s="377" t="s">
        <v>287</v>
      </c>
      <c r="G10" s="377" t="s">
        <v>286</v>
      </c>
      <c r="H10" s="50">
        <v>3</v>
      </c>
      <c r="I10" s="50" t="s">
        <v>43</v>
      </c>
      <c r="J10" s="47">
        <v>8.22</v>
      </c>
      <c r="K10" s="279" t="s">
        <v>265</v>
      </c>
      <c r="L10" s="279" t="s">
        <v>202</v>
      </c>
      <c r="M10" s="4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2">
        <f t="shared" si="0"/>
        <v>5</v>
      </c>
      <c r="B11" s="53">
        <v>1</v>
      </c>
      <c r="C11" s="53" t="s">
        <v>13</v>
      </c>
      <c r="D11" s="709">
        <v>380</v>
      </c>
      <c r="E11" s="201"/>
      <c r="F11" s="501" t="s">
        <v>638</v>
      </c>
      <c r="G11" s="501" t="s">
        <v>279</v>
      </c>
      <c r="H11" s="70">
        <v>2</v>
      </c>
      <c r="I11" s="70" t="s">
        <v>43</v>
      </c>
      <c r="J11" s="68">
        <v>7.19</v>
      </c>
      <c r="K11" s="296" t="s">
        <v>201</v>
      </c>
      <c r="L11" s="296" t="s">
        <v>110</v>
      </c>
      <c r="M11" s="5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9">
        <f t="shared" si="0"/>
        <v>5</v>
      </c>
      <c r="B12" s="60">
        <v>1</v>
      </c>
      <c r="C12" s="60" t="s">
        <v>13</v>
      </c>
      <c r="D12" s="706">
        <v>380</v>
      </c>
      <c r="E12" s="104"/>
      <c r="F12" s="484" t="s">
        <v>746</v>
      </c>
      <c r="G12" s="484" t="s">
        <v>649</v>
      </c>
      <c r="H12" s="123">
        <v>3</v>
      </c>
      <c r="I12" s="123" t="s">
        <v>258</v>
      </c>
      <c r="J12" s="416">
        <v>7.04</v>
      </c>
      <c r="K12" s="285" t="s">
        <v>107</v>
      </c>
      <c r="L12" s="285" t="s">
        <v>354</v>
      </c>
      <c r="M12" s="32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1</v>
      </c>
      <c r="C13" s="39" t="s">
        <v>13</v>
      </c>
      <c r="D13" s="703">
        <v>370</v>
      </c>
      <c r="E13" s="105"/>
      <c r="F13" s="377" t="s">
        <v>639</v>
      </c>
      <c r="G13" s="377" t="s">
        <v>289</v>
      </c>
      <c r="H13" s="50">
        <v>3</v>
      </c>
      <c r="I13" s="50" t="s">
        <v>43</v>
      </c>
      <c r="J13" s="47">
        <v>7.05</v>
      </c>
      <c r="K13" s="279" t="s">
        <v>231</v>
      </c>
      <c r="L13" s="279" t="s">
        <v>110</v>
      </c>
      <c r="M13" s="4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1</v>
      </c>
      <c r="C14" s="39" t="s">
        <v>13</v>
      </c>
      <c r="D14" s="702">
        <v>360</v>
      </c>
      <c r="E14" s="90"/>
      <c r="F14" s="43" t="s">
        <v>634</v>
      </c>
      <c r="G14" s="43" t="s">
        <v>114</v>
      </c>
      <c r="H14" s="51">
        <v>2</v>
      </c>
      <c r="I14" s="45" t="s">
        <v>26</v>
      </c>
      <c r="J14" s="40">
        <v>7.28</v>
      </c>
      <c r="K14" s="206" t="s">
        <v>27</v>
      </c>
      <c r="L14" s="206" t="s">
        <v>219</v>
      </c>
      <c r="M14" s="4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8</v>
      </c>
      <c r="B15" s="39">
        <v>1</v>
      </c>
      <c r="C15" s="39" t="s">
        <v>13</v>
      </c>
      <c r="D15" s="703">
        <v>360</v>
      </c>
      <c r="E15" s="105"/>
      <c r="F15" s="377" t="s">
        <v>640</v>
      </c>
      <c r="G15" s="377" t="s">
        <v>279</v>
      </c>
      <c r="H15" s="50">
        <v>3</v>
      </c>
      <c r="I15" s="50" t="s">
        <v>43</v>
      </c>
      <c r="J15" s="47">
        <v>7.05</v>
      </c>
      <c r="K15" s="279" t="s">
        <v>231</v>
      </c>
      <c r="L15" s="279" t="s">
        <v>110</v>
      </c>
      <c r="M15" s="4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2">
        <f t="shared" si="0"/>
        <v>8</v>
      </c>
      <c r="B16" s="53">
        <v>1</v>
      </c>
      <c r="C16" s="53" t="s">
        <v>13</v>
      </c>
      <c r="D16" s="709">
        <v>360</v>
      </c>
      <c r="E16" s="201"/>
      <c r="F16" s="501" t="s">
        <v>641</v>
      </c>
      <c r="G16" s="501" t="s">
        <v>642</v>
      </c>
      <c r="H16" s="70">
        <v>3</v>
      </c>
      <c r="I16" s="70" t="s">
        <v>43</v>
      </c>
      <c r="J16" s="68" t="s">
        <v>776</v>
      </c>
      <c r="K16" s="296" t="s">
        <v>643</v>
      </c>
      <c r="L16" s="296" t="s">
        <v>240</v>
      </c>
      <c r="M16" s="5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9">
        <f t="shared" si="0"/>
        <v>11</v>
      </c>
      <c r="B17" s="60">
        <v>1</v>
      </c>
      <c r="C17" s="60" t="s">
        <v>13</v>
      </c>
      <c r="D17" s="708">
        <v>350</v>
      </c>
      <c r="E17" s="125"/>
      <c r="F17" s="381" t="s">
        <v>635</v>
      </c>
      <c r="G17" s="381" t="s">
        <v>283</v>
      </c>
      <c r="H17" s="67">
        <v>3</v>
      </c>
      <c r="I17" s="67" t="s">
        <v>26</v>
      </c>
      <c r="J17" s="66">
        <v>7.17</v>
      </c>
      <c r="K17" s="278" t="s">
        <v>207</v>
      </c>
      <c r="L17" s="278" t="s">
        <v>206</v>
      </c>
      <c r="M17" s="6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11</v>
      </c>
      <c r="B18" s="39">
        <v>1</v>
      </c>
      <c r="C18" s="39" t="s">
        <v>13</v>
      </c>
      <c r="D18" s="704">
        <v>350</v>
      </c>
      <c r="E18" s="49"/>
      <c r="F18" s="375" t="s">
        <v>644</v>
      </c>
      <c r="G18" s="375" t="s">
        <v>286</v>
      </c>
      <c r="H18" s="114">
        <v>3</v>
      </c>
      <c r="I18" s="114" t="s">
        <v>43</v>
      </c>
      <c r="J18" s="404">
        <v>7.05</v>
      </c>
      <c r="K18" s="275" t="s">
        <v>231</v>
      </c>
      <c r="L18" s="275" t="s">
        <v>110</v>
      </c>
      <c r="M18" s="32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11</v>
      </c>
      <c r="B19" s="39">
        <v>1</v>
      </c>
      <c r="C19" s="39" t="s">
        <v>13</v>
      </c>
      <c r="D19" s="704">
        <v>350</v>
      </c>
      <c r="E19" s="49"/>
      <c r="F19" s="375" t="s">
        <v>288</v>
      </c>
      <c r="G19" s="375" t="s">
        <v>289</v>
      </c>
      <c r="H19" s="114">
        <v>3</v>
      </c>
      <c r="I19" s="114" t="s">
        <v>43</v>
      </c>
      <c r="J19" s="404">
        <v>7.19</v>
      </c>
      <c r="K19" s="275" t="s">
        <v>201</v>
      </c>
      <c r="L19" s="275" t="s">
        <v>110</v>
      </c>
      <c r="M19" s="32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11</v>
      </c>
      <c r="B20" s="39">
        <v>1</v>
      </c>
      <c r="C20" s="39" t="s">
        <v>13</v>
      </c>
      <c r="D20" s="704">
        <v>350</v>
      </c>
      <c r="E20" s="49"/>
      <c r="F20" s="375" t="s">
        <v>650</v>
      </c>
      <c r="G20" s="375" t="s">
        <v>127</v>
      </c>
      <c r="H20" s="114">
        <v>3</v>
      </c>
      <c r="I20" s="114" t="s">
        <v>258</v>
      </c>
      <c r="J20" s="404">
        <v>7.25</v>
      </c>
      <c r="K20" s="275" t="s">
        <v>469</v>
      </c>
      <c r="L20" s="275" t="s">
        <v>430</v>
      </c>
      <c r="M20" s="32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2">
        <f t="shared" si="0"/>
        <v>11</v>
      </c>
      <c r="B21" s="53">
        <v>1</v>
      </c>
      <c r="C21" s="53" t="s">
        <v>13</v>
      </c>
      <c r="D21" s="705">
        <v>350</v>
      </c>
      <c r="E21" s="69"/>
      <c r="F21" s="379" t="s">
        <v>656</v>
      </c>
      <c r="G21" s="379" t="s">
        <v>38</v>
      </c>
      <c r="H21" s="154">
        <v>2</v>
      </c>
      <c r="I21" s="154" t="s">
        <v>306</v>
      </c>
      <c r="J21" s="405" t="s">
        <v>627</v>
      </c>
      <c r="K21" s="280" t="s">
        <v>276</v>
      </c>
      <c r="L21" s="280" t="s">
        <v>131</v>
      </c>
      <c r="M21" s="32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9">
        <f t="shared" si="0"/>
        <v>16</v>
      </c>
      <c r="B22" s="60">
        <v>1</v>
      </c>
      <c r="C22" s="60" t="s">
        <v>13</v>
      </c>
      <c r="D22" s="706">
        <v>340</v>
      </c>
      <c r="E22" s="104"/>
      <c r="F22" s="484" t="s">
        <v>645</v>
      </c>
      <c r="G22" s="484" t="s">
        <v>279</v>
      </c>
      <c r="H22" s="123">
        <v>2</v>
      </c>
      <c r="I22" s="123" t="s">
        <v>43</v>
      </c>
      <c r="J22" s="416">
        <v>9.23</v>
      </c>
      <c r="K22" s="285" t="s">
        <v>512</v>
      </c>
      <c r="L22" s="285" t="s">
        <v>110</v>
      </c>
      <c r="M22" s="32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16</v>
      </c>
      <c r="B23" s="39">
        <v>1</v>
      </c>
      <c r="C23" s="39" t="s">
        <v>13</v>
      </c>
      <c r="D23" s="704">
        <v>340</v>
      </c>
      <c r="E23" s="49"/>
      <c r="F23" s="375" t="s">
        <v>646</v>
      </c>
      <c r="G23" s="375" t="s">
        <v>289</v>
      </c>
      <c r="H23" s="114">
        <v>2</v>
      </c>
      <c r="I23" s="114" t="s">
        <v>43</v>
      </c>
      <c r="J23" s="404">
        <v>9.23</v>
      </c>
      <c r="K23" s="275" t="s">
        <v>243</v>
      </c>
      <c r="L23" s="275" t="s">
        <v>202</v>
      </c>
      <c r="M23" s="32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16</v>
      </c>
      <c r="B24" s="39">
        <v>1</v>
      </c>
      <c r="C24" s="39" t="s">
        <v>13</v>
      </c>
      <c r="D24" s="704">
        <v>340</v>
      </c>
      <c r="E24" s="49"/>
      <c r="F24" s="375" t="s">
        <v>647</v>
      </c>
      <c r="G24" s="375" t="s">
        <v>648</v>
      </c>
      <c r="H24" s="114">
        <v>3</v>
      </c>
      <c r="I24" s="114" t="s">
        <v>43</v>
      </c>
      <c r="J24" s="404">
        <v>7.05</v>
      </c>
      <c r="K24" s="275" t="s">
        <v>231</v>
      </c>
      <c r="L24" s="275" t="s">
        <v>110</v>
      </c>
      <c r="M24" s="32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16</v>
      </c>
      <c r="B25" s="39">
        <v>1</v>
      </c>
      <c r="C25" s="39" t="s">
        <v>13</v>
      </c>
      <c r="D25" s="704">
        <v>340</v>
      </c>
      <c r="E25" s="49"/>
      <c r="F25" s="375" t="s">
        <v>651</v>
      </c>
      <c r="G25" s="375" t="s">
        <v>280</v>
      </c>
      <c r="H25" s="114">
        <v>2</v>
      </c>
      <c r="I25" s="114" t="s">
        <v>258</v>
      </c>
      <c r="J25" s="404">
        <v>7.04</v>
      </c>
      <c r="K25" s="275" t="s">
        <v>107</v>
      </c>
      <c r="L25" s="275" t="s">
        <v>354</v>
      </c>
      <c r="M25" s="32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2">
        <f t="shared" si="0"/>
        <v>16</v>
      </c>
      <c r="B26" s="53">
        <v>1</v>
      </c>
      <c r="C26" s="53" t="s">
        <v>13</v>
      </c>
      <c r="D26" s="705">
        <v>340</v>
      </c>
      <c r="E26" s="69"/>
      <c r="F26" s="379" t="s">
        <v>291</v>
      </c>
      <c r="G26" s="379" t="s">
        <v>280</v>
      </c>
      <c r="H26" s="154">
        <v>3</v>
      </c>
      <c r="I26" s="154" t="s">
        <v>258</v>
      </c>
      <c r="J26" s="405" t="s">
        <v>652</v>
      </c>
      <c r="K26" s="280" t="s">
        <v>301</v>
      </c>
      <c r="L26" s="280" t="s">
        <v>430</v>
      </c>
      <c r="M26" s="32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570">
        <f t="shared" si="0"/>
        <v>16</v>
      </c>
      <c r="B27" s="571">
        <v>1</v>
      </c>
      <c r="C27" s="571" t="s">
        <v>13</v>
      </c>
      <c r="D27" s="711">
        <v>340</v>
      </c>
      <c r="E27" s="443"/>
      <c r="F27" s="572" t="s">
        <v>653</v>
      </c>
      <c r="G27" s="572" t="s">
        <v>654</v>
      </c>
      <c r="H27" s="444">
        <v>2</v>
      </c>
      <c r="I27" s="444" t="s">
        <v>258</v>
      </c>
      <c r="J27" s="448" t="s">
        <v>356</v>
      </c>
      <c r="K27" s="451" t="s">
        <v>429</v>
      </c>
      <c r="L27" s="451" t="s">
        <v>430</v>
      </c>
      <c r="M27" s="57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5" thickBot="1" thickTop="1">
      <c r="A28" s="561"/>
      <c r="B28" s="562"/>
      <c r="C28" s="562"/>
      <c r="D28" s="712">
        <v>320</v>
      </c>
      <c r="E28" s="625"/>
      <c r="F28" s="626" t="s">
        <v>636</v>
      </c>
      <c r="G28" s="626" t="s">
        <v>744</v>
      </c>
      <c r="H28" s="627">
        <v>3</v>
      </c>
      <c r="I28" s="627" t="s">
        <v>203</v>
      </c>
      <c r="J28" s="567">
        <v>6.28</v>
      </c>
      <c r="K28" s="628" t="s">
        <v>336</v>
      </c>
      <c r="L28" s="628" t="s">
        <v>721</v>
      </c>
      <c r="M28" s="62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13" ht="13.5">
      <c r="D29" s="16"/>
      <c r="E29" s="436"/>
      <c r="F29" s="14"/>
      <c r="G29" s="14"/>
      <c r="H29" s="15"/>
      <c r="I29" s="15"/>
      <c r="J29" s="16"/>
      <c r="K29" s="366"/>
      <c r="L29" s="366"/>
      <c r="M29" s="17"/>
    </row>
    <row r="30" spans="6:12" ht="13.5">
      <c r="F30" s="395"/>
      <c r="G30" s="395"/>
      <c r="J30" s="408"/>
      <c r="K30" s="300"/>
      <c r="L30" s="300"/>
    </row>
    <row r="31" spans="4:13" ht="13.5">
      <c r="D31" s="16"/>
      <c r="E31" s="436"/>
      <c r="F31" s="14"/>
      <c r="G31" s="14"/>
      <c r="H31" s="15"/>
      <c r="I31" s="15"/>
      <c r="J31" s="16"/>
      <c r="K31" s="366"/>
      <c r="L31" s="366"/>
      <c r="M31" s="17"/>
    </row>
    <row r="32" spans="4:13" ht="13.5">
      <c r="D32" s="16"/>
      <c r="E32" s="436"/>
      <c r="F32" s="14"/>
      <c r="G32" s="14"/>
      <c r="H32" s="15"/>
      <c r="I32" s="15"/>
      <c r="J32" s="16"/>
      <c r="K32" s="366"/>
      <c r="L32" s="366"/>
      <c r="M32" s="17"/>
    </row>
    <row r="33" spans="4:13" ht="13.5">
      <c r="D33" s="16"/>
      <c r="E33" s="436"/>
      <c r="F33" s="14"/>
      <c r="G33" s="14"/>
      <c r="H33" s="15"/>
      <c r="I33" s="15"/>
      <c r="J33" s="16"/>
      <c r="K33" s="366"/>
      <c r="L33" s="366"/>
      <c r="M33" s="17"/>
    </row>
    <row r="34" spans="6:12" ht="13.5">
      <c r="F34" s="395"/>
      <c r="G34" s="395"/>
      <c r="K34" s="300"/>
      <c r="L34" s="300"/>
    </row>
    <row r="35" spans="6:7" ht="13.5">
      <c r="F35" s="395"/>
      <c r="G35" s="395"/>
    </row>
    <row r="38" spans="4:13" ht="13.5">
      <c r="D38" s="16"/>
      <c r="E38" s="436"/>
      <c r="F38" s="17"/>
      <c r="G38" s="17"/>
      <c r="H38" s="15"/>
      <c r="I38" s="15"/>
      <c r="J38" s="16"/>
      <c r="K38" s="366"/>
      <c r="L38" s="366"/>
      <c r="M38" s="17"/>
    </row>
    <row r="39" spans="4:13" ht="13.5">
      <c r="D39" s="16"/>
      <c r="E39" s="436"/>
      <c r="F39" s="17"/>
      <c r="G39" s="17"/>
      <c r="H39" s="15"/>
      <c r="I39" s="15"/>
      <c r="J39" s="16"/>
      <c r="K39" s="366"/>
      <c r="L39" s="366"/>
      <c r="M39" s="17"/>
    </row>
    <row r="40" spans="4:13" ht="13.5">
      <c r="D40" s="16"/>
      <c r="E40" s="436"/>
      <c r="F40" s="17"/>
      <c r="G40" s="17"/>
      <c r="H40" s="15"/>
      <c r="I40" s="15"/>
      <c r="J40" s="16"/>
      <c r="K40" s="366"/>
      <c r="L40" s="366"/>
      <c r="M40" s="17"/>
    </row>
    <row r="41" spans="4:13" ht="13.5">
      <c r="D41" s="16"/>
      <c r="E41" s="436"/>
      <c r="F41" s="17"/>
      <c r="G41" s="17"/>
      <c r="H41" s="15"/>
      <c r="I41" s="15"/>
      <c r="J41" s="16"/>
      <c r="K41" s="366"/>
      <c r="L41" s="366"/>
      <c r="M41" s="17"/>
    </row>
    <row r="43" spans="4:13" ht="13.5">
      <c r="D43" s="16"/>
      <c r="E43" s="436"/>
      <c r="F43" s="17"/>
      <c r="G43" s="17"/>
      <c r="H43" s="15"/>
      <c r="I43" s="15"/>
      <c r="J43" s="16"/>
      <c r="K43" s="366"/>
      <c r="L43" s="366"/>
      <c r="M43" s="17"/>
    </row>
    <row r="46" spans="4:13" ht="13.5">
      <c r="D46" s="16"/>
      <c r="E46" s="436"/>
      <c r="F46" s="17"/>
      <c r="G46" s="17"/>
      <c r="H46" s="15"/>
      <c r="I46" s="15"/>
      <c r="J46" s="16"/>
      <c r="K46" s="366"/>
      <c r="L46" s="366"/>
      <c r="M46" s="17"/>
    </row>
    <row r="47" spans="4:13" ht="13.5">
      <c r="D47" s="16"/>
      <c r="E47" s="436"/>
      <c r="F47" s="17"/>
      <c r="G47" s="17"/>
      <c r="H47" s="15"/>
      <c r="I47" s="15"/>
      <c r="J47" s="16"/>
      <c r="K47" s="366"/>
      <c r="L47" s="366"/>
      <c r="M47" s="17"/>
    </row>
  </sheetData>
  <sheetProtection/>
  <mergeCells count="8">
    <mergeCell ref="A1:J1"/>
    <mergeCell ref="L3:M3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SheetLayoutView="100" zoomScalePageLayoutView="0" workbookViewId="0" topLeftCell="A1">
      <selection activeCell="D7" sqref="D7:D26"/>
    </sheetView>
  </sheetViews>
  <sheetFormatPr defaultColWidth="8.88671875" defaultRowHeight="15"/>
  <cols>
    <col min="1" max="1" width="4.10546875" style="78" bestFit="1" customWidth="1"/>
    <col min="2" max="2" width="4.6640625" style="78" hidden="1" customWidth="1"/>
    <col min="3" max="3" width="6.3359375" style="78" hidden="1" customWidth="1"/>
    <col min="4" max="4" width="4.88671875" style="78" bestFit="1" customWidth="1"/>
    <col min="5" max="5" width="5.77734375" style="78" bestFit="1" customWidth="1"/>
    <col min="6" max="6" width="9.6640625" style="78" bestFit="1" customWidth="1"/>
    <col min="7" max="7" width="7.99609375" style="78" bestFit="1" customWidth="1"/>
    <col min="8" max="9" width="4.6640625" style="79" bestFit="1" customWidth="1"/>
    <col min="10" max="10" width="5.21484375" style="78" bestFit="1" customWidth="1"/>
    <col min="11" max="11" width="12.21484375" style="78" customWidth="1"/>
    <col min="12" max="12" width="6.3359375" style="78" bestFit="1" customWidth="1"/>
    <col min="13" max="13" width="4.6640625" style="78" bestFit="1" customWidth="1"/>
    <col min="14" max="16384" width="8.88671875" style="2" customWidth="1"/>
  </cols>
  <sheetData>
    <row r="1" spans="1:13" s="1" customFormat="1" ht="13.5">
      <c r="A1" s="654" t="s">
        <v>747</v>
      </c>
      <c r="B1" s="654"/>
      <c r="C1" s="654"/>
      <c r="D1" s="654"/>
      <c r="E1" s="654"/>
      <c r="F1" s="654"/>
      <c r="G1" s="654"/>
      <c r="H1" s="654"/>
      <c r="I1" s="654"/>
      <c r="J1" s="80"/>
      <c r="K1" s="17"/>
      <c r="L1" s="17"/>
      <c r="M1" s="17"/>
    </row>
    <row r="2" spans="1:256" s="1" customFormat="1" ht="14.25" thickBot="1">
      <c r="A2" s="17"/>
      <c r="B2" s="17"/>
      <c r="C2" s="26"/>
      <c r="D2" s="17"/>
      <c r="E2" s="17"/>
      <c r="F2" s="17"/>
      <c r="G2" s="17"/>
      <c r="H2" s="15"/>
      <c r="I2" s="15"/>
      <c r="J2" s="80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 t="s">
        <v>177</v>
      </c>
      <c r="G3" s="642" t="s">
        <v>83</v>
      </c>
      <c r="H3" s="642"/>
      <c r="I3" s="642" t="s">
        <v>84</v>
      </c>
      <c r="J3" s="642"/>
      <c r="K3" s="22" t="s">
        <v>178</v>
      </c>
      <c r="L3" s="642" t="s">
        <v>85</v>
      </c>
      <c r="M3" s="722"/>
    </row>
    <row r="4" spans="1:13" s="1" customFormat="1" ht="14.25" customHeight="1" thickBot="1">
      <c r="A4" s="14"/>
      <c r="B4" s="14"/>
      <c r="C4" s="21"/>
      <c r="D4" s="737" t="s">
        <v>52</v>
      </c>
      <c r="E4" s="738"/>
      <c r="F4" s="132" t="s">
        <v>179</v>
      </c>
      <c r="G4" s="657" t="s">
        <v>86</v>
      </c>
      <c r="H4" s="657"/>
      <c r="I4" s="657" t="s">
        <v>87</v>
      </c>
      <c r="J4" s="657"/>
      <c r="K4" s="132" t="s">
        <v>180</v>
      </c>
      <c r="L4" s="657" t="s">
        <v>35</v>
      </c>
      <c r="M4" s="730"/>
    </row>
    <row r="5" spans="1:256" s="1" customFormat="1" ht="14.25" thickBot="1">
      <c r="A5" s="17"/>
      <c r="B5" s="17"/>
      <c r="C5" s="26"/>
      <c r="D5" s="17"/>
      <c r="E5" s="17"/>
      <c r="F5" s="17"/>
      <c r="G5" s="17"/>
      <c r="H5" s="17"/>
      <c r="I5" s="17"/>
      <c r="J5" s="80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7" t="s">
        <v>2</v>
      </c>
      <c r="B6" s="28" t="s">
        <v>3</v>
      </c>
      <c r="C6" s="28" t="s">
        <v>4</v>
      </c>
      <c r="D6" s="28" t="s">
        <v>15</v>
      </c>
      <c r="E6" s="28" t="s">
        <v>22</v>
      </c>
      <c r="F6" s="28" t="s">
        <v>16</v>
      </c>
      <c r="G6" s="28" t="s">
        <v>23</v>
      </c>
      <c r="H6" s="28" t="s">
        <v>17</v>
      </c>
      <c r="I6" s="28" t="s">
        <v>18</v>
      </c>
      <c r="J6" s="81" t="s">
        <v>19</v>
      </c>
      <c r="K6" s="28" t="s">
        <v>24</v>
      </c>
      <c r="L6" s="28" t="s">
        <v>20</v>
      </c>
      <c r="M6" s="30" t="s">
        <v>21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6">RANK(D7,$D$7:$D$92,0)</f>
        <v>1</v>
      </c>
      <c r="B7" s="32">
        <v>1</v>
      </c>
      <c r="C7" s="32" t="s">
        <v>14</v>
      </c>
      <c r="D7" s="713">
        <v>688</v>
      </c>
      <c r="E7" s="352">
        <v>0.7</v>
      </c>
      <c r="F7" s="82" t="s">
        <v>331</v>
      </c>
      <c r="G7" s="287" t="s">
        <v>713</v>
      </c>
      <c r="H7" s="83">
        <v>3</v>
      </c>
      <c r="I7" s="36" t="s">
        <v>203</v>
      </c>
      <c r="J7" s="84">
        <v>8.24</v>
      </c>
      <c r="K7" s="282" t="s">
        <v>139</v>
      </c>
      <c r="L7" s="282" t="s">
        <v>447</v>
      </c>
      <c r="M7" s="3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8">
        <f t="shared" si="0"/>
        <v>2</v>
      </c>
      <c r="B8" s="39">
        <v>1</v>
      </c>
      <c r="C8" s="39" t="s">
        <v>14</v>
      </c>
      <c r="D8" s="704">
        <v>686</v>
      </c>
      <c r="E8" s="528">
        <v>1.4</v>
      </c>
      <c r="F8" s="49" t="s">
        <v>510</v>
      </c>
      <c r="G8" s="275" t="s">
        <v>511</v>
      </c>
      <c r="H8" s="114">
        <v>2</v>
      </c>
      <c r="I8" s="114" t="s">
        <v>43</v>
      </c>
      <c r="J8" s="404">
        <v>6.07</v>
      </c>
      <c r="K8" s="49" t="s">
        <v>348</v>
      </c>
      <c r="L8" s="49" t="s">
        <v>110</v>
      </c>
      <c r="M8" s="32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3</v>
      </c>
      <c r="B9" s="39">
        <v>1</v>
      </c>
      <c r="C9" s="39" t="s">
        <v>14</v>
      </c>
      <c r="D9" s="702">
        <v>658</v>
      </c>
      <c r="E9" s="326">
        <v>0.3</v>
      </c>
      <c r="F9" s="43" t="s">
        <v>334</v>
      </c>
      <c r="G9" s="206" t="s">
        <v>714</v>
      </c>
      <c r="H9" s="51">
        <v>3</v>
      </c>
      <c r="I9" s="45" t="s">
        <v>203</v>
      </c>
      <c r="J9" s="40">
        <v>8.05</v>
      </c>
      <c r="K9" s="206" t="s">
        <v>449</v>
      </c>
      <c r="L9" s="206" t="s">
        <v>220</v>
      </c>
      <c r="M9" s="4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2" customFormat="1" ht="13.5">
      <c r="A10" s="208">
        <f t="shared" si="0"/>
        <v>4</v>
      </c>
      <c r="B10" s="209">
        <v>1</v>
      </c>
      <c r="C10" s="209" t="s">
        <v>14</v>
      </c>
      <c r="D10" s="702">
        <v>657</v>
      </c>
      <c r="E10" s="580">
        <v>2</v>
      </c>
      <c r="F10" s="577" t="s">
        <v>293</v>
      </c>
      <c r="G10" s="579" t="s">
        <v>129</v>
      </c>
      <c r="H10" s="578">
        <v>3</v>
      </c>
      <c r="I10" s="45" t="s">
        <v>26</v>
      </c>
      <c r="J10" s="40">
        <v>6.03</v>
      </c>
      <c r="K10" s="206" t="s">
        <v>325</v>
      </c>
      <c r="L10" s="206" t="s">
        <v>108</v>
      </c>
      <c r="M10" s="4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52">
        <f t="shared" si="0"/>
        <v>5</v>
      </c>
      <c r="B11" s="53">
        <v>1</v>
      </c>
      <c r="C11" s="53" t="s">
        <v>14</v>
      </c>
      <c r="D11" s="707">
        <v>656</v>
      </c>
      <c r="E11" s="330">
        <v>0.5</v>
      </c>
      <c r="F11" s="87" t="s">
        <v>295</v>
      </c>
      <c r="G11" s="289" t="s">
        <v>728</v>
      </c>
      <c r="H11" s="203">
        <v>3</v>
      </c>
      <c r="I11" s="57" t="s">
        <v>203</v>
      </c>
      <c r="J11" s="135">
        <v>7.12</v>
      </c>
      <c r="K11" s="207" t="s">
        <v>415</v>
      </c>
      <c r="L11" s="207" t="s">
        <v>721</v>
      </c>
      <c r="M11" s="5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9">
        <f t="shared" si="0"/>
        <v>6</v>
      </c>
      <c r="B12" s="60">
        <v>1</v>
      </c>
      <c r="C12" s="60" t="s">
        <v>14</v>
      </c>
      <c r="D12" s="706">
        <v>654</v>
      </c>
      <c r="E12" s="581">
        <v>1.4</v>
      </c>
      <c r="F12" s="104" t="s">
        <v>670</v>
      </c>
      <c r="G12" s="285" t="s">
        <v>126</v>
      </c>
      <c r="H12" s="123">
        <v>3</v>
      </c>
      <c r="I12" s="123" t="s">
        <v>306</v>
      </c>
      <c r="J12" s="416" t="s">
        <v>459</v>
      </c>
      <c r="K12" s="104" t="s">
        <v>270</v>
      </c>
      <c r="L12" s="104" t="s">
        <v>228</v>
      </c>
      <c r="M12" s="32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1</v>
      </c>
      <c r="C13" s="39" t="s">
        <v>14</v>
      </c>
      <c r="D13" s="704">
        <v>649</v>
      </c>
      <c r="E13" s="528">
        <v>1.5</v>
      </c>
      <c r="F13" s="49" t="s">
        <v>664</v>
      </c>
      <c r="G13" s="275" t="s">
        <v>240</v>
      </c>
      <c r="H13" s="114">
        <v>3</v>
      </c>
      <c r="I13" s="114" t="s">
        <v>43</v>
      </c>
      <c r="J13" s="404">
        <v>7.11</v>
      </c>
      <c r="K13" s="49" t="s">
        <v>345</v>
      </c>
      <c r="L13" s="49" t="s">
        <v>110</v>
      </c>
      <c r="M13" s="32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1</v>
      </c>
      <c r="C14" s="39" t="s">
        <v>14</v>
      </c>
      <c r="D14" s="702">
        <v>646</v>
      </c>
      <c r="E14" s="326">
        <v>0.7</v>
      </c>
      <c r="F14" s="43" t="s">
        <v>657</v>
      </c>
      <c r="G14" s="206" t="s">
        <v>613</v>
      </c>
      <c r="H14" s="51">
        <v>3</v>
      </c>
      <c r="I14" s="45" t="s">
        <v>26</v>
      </c>
      <c r="J14" s="40">
        <v>7.17</v>
      </c>
      <c r="K14" s="206" t="s">
        <v>207</v>
      </c>
      <c r="L14" s="206" t="s">
        <v>206</v>
      </c>
      <c r="M14" s="4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9</v>
      </c>
      <c r="B15" s="39">
        <v>1</v>
      </c>
      <c r="C15" s="39" t="s">
        <v>14</v>
      </c>
      <c r="D15" s="704">
        <v>643</v>
      </c>
      <c r="E15" s="528">
        <v>2</v>
      </c>
      <c r="F15" s="49" t="s">
        <v>621</v>
      </c>
      <c r="G15" s="275" t="s">
        <v>589</v>
      </c>
      <c r="H15" s="114">
        <v>3</v>
      </c>
      <c r="I15" s="114" t="s">
        <v>43</v>
      </c>
      <c r="J15" s="404">
        <v>5.03</v>
      </c>
      <c r="K15" s="49" t="s">
        <v>665</v>
      </c>
      <c r="L15" s="49" t="s">
        <v>299</v>
      </c>
      <c r="M15" s="32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2">
        <f t="shared" si="0"/>
        <v>10</v>
      </c>
      <c r="B16" s="53">
        <v>1</v>
      </c>
      <c r="C16" s="53" t="s">
        <v>14</v>
      </c>
      <c r="D16" s="707">
        <v>641</v>
      </c>
      <c r="E16" s="329">
        <v>0.5</v>
      </c>
      <c r="F16" s="55" t="s">
        <v>658</v>
      </c>
      <c r="G16" s="207" t="s">
        <v>659</v>
      </c>
      <c r="H16" s="56">
        <v>3</v>
      </c>
      <c r="I16" s="57" t="s">
        <v>26</v>
      </c>
      <c r="J16" s="54">
        <v>7.17</v>
      </c>
      <c r="K16" s="276" t="s">
        <v>207</v>
      </c>
      <c r="L16" s="276" t="s">
        <v>206</v>
      </c>
      <c r="M16" s="5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9">
        <f t="shared" si="0"/>
        <v>11</v>
      </c>
      <c r="B17" s="60">
        <v>1</v>
      </c>
      <c r="C17" s="60" t="s">
        <v>14</v>
      </c>
      <c r="D17" s="706">
        <v>637</v>
      </c>
      <c r="E17" s="581">
        <v>-0.1</v>
      </c>
      <c r="F17" s="104" t="s">
        <v>671</v>
      </c>
      <c r="G17" s="285" t="s">
        <v>254</v>
      </c>
      <c r="H17" s="123">
        <v>2</v>
      </c>
      <c r="I17" s="123" t="s">
        <v>306</v>
      </c>
      <c r="J17" s="416" t="s">
        <v>436</v>
      </c>
      <c r="K17" s="104" t="s">
        <v>227</v>
      </c>
      <c r="L17" s="104" t="s">
        <v>228</v>
      </c>
      <c r="M17" s="32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12</v>
      </c>
      <c r="B18" s="39">
        <v>1</v>
      </c>
      <c r="C18" s="39" t="s">
        <v>14</v>
      </c>
      <c r="D18" s="714">
        <v>635</v>
      </c>
      <c r="E18" s="582">
        <v>0.5</v>
      </c>
      <c r="F18" s="211" t="s">
        <v>660</v>
      </c>
      <c r="G18" s="301" t="s">
        <v>205</v>
      </c>
      <c r="H18" s="212">
        <v>3</v>
      </c>
      <c r="I18" s="213" t="s">
        <v>26</v>
      </c>
      <c r="J18" s="210">
        <v>7.17</v>
      </c>
      <c r="K18" s="301" t="s">
        <v>207</v>
      </c>
      <c r="L18" s="301" t="s">
        <v>206</v>
      </c>
      <c r="M18" s="2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13</v>
      </c>
      <c r="B19" s="39">
        <v>1</v>
      </c>
      <c r="C19" s="39" t="s">
        <v>14</v>
      </c>
      <c r="D19" s="704">
        <v>632</v>
      </c>
      <c r="E19" s="528">
        <v>1.7</v>
      </c>
      <c r="F19" s="49" t="s">
        <v>526</v>
      </c>
      <c r="G19" s="275" t="s">
        <v>280</v>
      </c>
      <c r="H19" s="114">
        <v>3</v>
      </c>
      <c r="I19" s="114" t="s">
        <v>258</v>
      </c>
      <c r="J19" s="404">
        <v>7.25</v>
      </c>
      <c r="K19" s="49" t="s">
        <v>469</v>
      </c>
      <c r="L19" s="49" t="s">
        <v>430</v>
      </c>
      <c r="M19" s="32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14</v>
      </c>
      <c r="B20" s="39">
        <v>1</v>
      </c>
      <c r="C20" s="39" t="s">
        <v>14</v>
      </c>
      <c r="D20" s="704">
        <v>631</v>
      </c>
      <c r="E20" s="528">
        <v>1.2</v>
      </c>
      <c r="F20" s="49" t="s">
        <v>666</v>
      </c>
      <c r="G20" s="275" t="s">
        <v>426</v>
      </c>
      <c r="H20" s="114">
        <v>3</v>
      </c>
      <c r="I20" s="114" t="s">
        <v>43</v>
      </c>
      <c r="J20" s="404">
        <v>7.05</v>
      </c>
      <c r="K20" s="49" t="s">
        <v>231</v>
      </c>
      <c r="L20" s="49" t="s">
        <v>110</v>
      </c>
      <c r="M20" s="32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2">
        <f t="shared" si="0"/>
        <v>15</v>
      </c>
      <c r="B21" s="53">
        <v>1</v>
      </c>
      <c r="C21" s="53" t="s">
        <v>14</v>
      </c>
      <c r="D21" s="709">
        <v>629</v>
      </c>
      <c r="E21" s="583">
        <v>-0.4</v>
      </c>
      <c r="F21" s="53" t="s">
        <v>661</v>
      </c>
      <c r="G21" s="296" t="s">
        <v>662</v>
      </c>
      <c r="H21" s="70">
        <v>3</v>
      </c>
      <c r="I21" s="70" t="s">
        <v>26</v>
      </c>
      <c r="J21" s="68">
        <v>7.27</v>
      </c>
      <c r="K21" s="296" t="s">
        <v>27</v>
      </c>
      <c r="L21" s="296" t="s">
        <v>410</v>
      </c>
      <c r="M21" s="5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9">
        <f t="shared" si="0"/>
        <v>16</v>
      </c>
      <c r="B22" s="60">
        <v>1</v>
      </c>
      <c r="C22" s="60" t="s">
        <v>14</v>
      </c>
      <c r="D22" s="708">
        <v>626</v>
      </c>
      <c r="E22" s="584">
        <v>0.6</v>
      </c>
      <c r="F22" s="60" t="s">
        <v>663</v>
      </c>
      <c r="G22" s="278" t="s">
        <v>296</v>
      </c>
      <c r="H22" s="67">
        <v>3</v>
      </c>
      <c r="I22" s="67" t="s">
        <v>26</v>
      </c>
      <c r="J22" s="66">
        <v>6.09</v>
      </c>
      <c r="K22" s="278" t="s">
        <v>309</v>
      </c>
      <c r="L22" s="278" t="s">
        <v>206</v>
      </c>
      <c r="M22" s="6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17</v>
      </c>
      <c r="B23" s="39">
        <v>1</v>
      </c>
      <c r="C23" s="39" t="s">
        <v>14</v>
      </c>
      <c r="D23" s="704">
        <v>621</v>
      </c>
      <c r="E23" s="528">
        <v>1.1</v>
      </c>
      <c r="F23" s="49" t="s">
        <v>669</v>
      </c>
      <c r="G23" s="275" t="s">
        <v>124</v>
      </c>
      <c r="H23" s="114">
        <v>3</v>
      </c>
      <c r="I23" s="114" t="s">
        <v>258</v>
      </c>
      <c r="J23" s="404">
        <v>7.25</v>
      </c>
      <c r="K23" s="49" t="s">
        <v>469</v>
      </c>
      <c r="L23" s="49" t="s">
        <v>430</v>
      </c>
      <c r="M23" s="32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18</v>
      </c>
      <c r="B24" s="39">
        <v>1</v>
      </c>
      <c r="C24" s="39" t="s">
        <v>14</v>
      </c>
      <c r="D24" s="704">
        <v>620</v>
      </c>
      <c r="E24" s="528">
        <v>-0.2</v>
      </c>
      <c r="F24" s="49" t="s">
        <v>667</v>
      </c>
      <c r="G24" s="275" t="s">
        <v>204</v>
      </c>
      <c r="H24" s="114">
        <v>3</v>
      </c>
      <c r="I24" s="114" t="s">
        <v>43</v>
      </c>
      <c r="J24" s="404">
        <v>8.23</v>
      </c>
      <c r="K24" s="49" t="s">
        <v>266</v>
      </c>
      <c r="L24" s="49" t="s">
        <v>110</v>
      </c>
      <c r="M24" s="32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19</v>
      </c>
      <c r="B25" s="39">
        <v>1</v>
      </c>
      <c r="C25" s="39" t="s">
        <v>14</v>
      </c>
      <c r="D25" s="704">
        <v>619</v>
      </c>
      <c r="E25" s="528">
        <v>1.5</v>
      </c>
      <c r="F25" s="49" t="s">
        <v>668</v>
      </c>
      <c r="G25" s="275" t="s">
        <v>395</v>
      </c>
      <c r="H25" s="114">
        <v>2</v>
      </c>
      <c r="I25" s="114" t="s">
        <v>43</v>
      </c>
      <c r="J25" s="404">
        <v>7.19</v>
      </c>
      <c r="K25" s="49" t="s">
        <v>201</v>
      </c>
      <c r="L25" s="49" t="s">
        <v>110</v>
      </c>
      <c r="M25" s="32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26">
        <f t="shared" si="0"/>
        <v>19</v>
      </c>
      <c r="B26" s="127">
        <v>1</v>
      </c>
      <c r="C26" s="127" t="s">
        <v>14</v>
      </c>
      <c r="D26" s="710">
        <v>619</v>
      </c>
      <c r="E26" s="585">
        <v>1.4</v>
      </c>
      <c r="F26" s="455" t="s">
        <v>592</v>
      </c>
      <c r="G26" s="475" t="s">
        <v>127</v>
      </c>
      <c r="H26" s="466">
        <v>3</v>
      </c>
      <c r="I26" s="466" t="s">
        <v>258</v>
      </c>
      <c r="J26" s="477">
        <v>7.25</v>
      </c>
      <c r="K26" s="455" t="s">
        <v>469</v>
      </c>
      <c r="L26" s="455" t="s">
        <v>430</v>
      </c>
      <c r="M26" s="55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3" ht="13.5">
      <c r="A27" s="106"/>
      <c r="B27" s="106"/>
      <c r="C27" s="106"/>
    </row>
    <row r="28" spans="4:13" ht="13.5">
      <c r="D28" s="312"/>
      <c r="E28" s="434"/>
      <c r="F28" s="315"/>
      <c r="G28" s="315"/>
      <c r="H28" s="317"/>
      <c r="I28" s="318"/>
      <c r="J28" s="312"/>
      <c r="K28" s="321"/>
      <c r="L28" s="321"/>
      <c r="M28" s="17"/>
    </row>
    <row r="29" spans="4:13" ht="13.5">
      <c r="D29" s="312"/>
      <c r="E29" s="434"/>
      <c r="F29" s="315"/>
      <c r="G29" s="462"/>
      <c r="H29" s="317"/>
      <c r="I29" s="318"/>
      <c r="J29" s="312"/>
      <c r="K29" s="321"/>
      <c r="L29" s="321"/>
      <c r="M29" s="17"/>
    </row>
    <row r="30" spans="4:13" ht="13.5">
      <c r="D30" s="16"/>
      <c r="E30" s="436"/>
      <c r="F30" s="17"/>
      <c r="G30" s="17"/>
      <c r="H30" s="15"/>
      <c r="I30" s="15"/>
      <c r="J30" s="16"/>
      <c r="K30" s="366"/>
      <c r="L30" s="366"/>
      <c r="M30" s="17"/>
    </row>
    <row r="33" spans="4:13" ht="13.5">
      <c r="D33" s="312"/>
      <c r="E33" s="459"/>
      <c r="F33" s="462"/>
      <c r="G33" s="483"/>
      <c r="H33" s="469"/>
      <c r="I33" s="318"/>
      <c r="J33" s="313"/>
      <c r="K33" s="319"/>
      <c r="L33" s="319"/>
      <c r="M33" s="17"/>
    </row>
    <row r="39" spans="4:13" ht="13.5">
      <c r="D39" s="339"/>
      <c r="E39" s="575"/>
      <c r="F39" s="341"/>
      <c r="G39" s="341"/>
      <c r="H39" s="342"/>
      <c r="I39" s="343"/>
      <c r="J39" s="339"/>
      <c r="K39" s="309"/>
      <c r="L39" s="309"/>
      <c r="M39" s="198"/>
    </row>
    <row r="40" spans="4:13" ht="13.5">
      <c r="D40" s="312"/>
      <c r="E40" s="434"/>
      <c r="F40" s="315"/>
      <c r="G40" s="315"/>
      <c r="H40" s="317"/>
      <c r="I40" s="318"/>
      <c r="J40" s="312"/>
      <c r="K40" s="321"/>
      <c r="L40" s="321"/>
      <c r="M40" s="17"/>
    </row>
    <row r="42" spans="4:13" ht="13.5">
      <c r="D42" s="312"/>
      <c r="E42" s="434"/>
      <c r="F42" s="315"/>
      <c r="G42" s="315"/>
      <c r="H42" s="317"/>
      <c r="I42" s="318"/>
      <c r="J42" s="312"/>
      <c r="K42" s="321"/>
      <c r="L42" s="321"/>
      <c r="M42" s="17"/>
    </row>
    <row r="45" spans="4:13" ht="13.5">
      <c r="D45" s="312"/>
      <c r="E45" s="434"/>
      <c r="F45" s="315"/>
      <c r="G45" s="462"/>
      <c r="H45" s="317"/>
      <c r="I45" s="318"/>
      <c r="J45" s="312"/>
      <c r="K45" s="321"/>
      <c r="L45" s="321"/>
      <c r="M45" s="17"/>
    </row>
    <row r="46" spans="4:13" ht="13.5">
      <c r="D46" s="312"/>
      <c r="E46" s="434"/>
      <c r="F46" s="315"/>
      <c r="G46" s="462"/>
      <c r="H46" s="317"/>
      <c r="I46" s="318"/>
      <c r="J46" s="312"/>
      <c r="K46" s="321"/>
      <c r="L46" s="321"/>
      <c r="M46" s="17"/>
    </row>
    <row r="52" spans="4:13" ht="13.5">
      <c r="D52" s="16"/>
      <c r="E52" s="436"/>
      <c r="F52" s="17"/>
      <c r="G52" s="17"/>
      <c r="H52" s="15"/>
      <c r="I52" s="15"/>
      <c r="J52" s="16"/>
      <c r="K52" s="366"/>
      <c r="L52" s="366"/>
      <c r="M52" s="17"/>
    </row>
    <row r="53" spans="4:13" ht="13.5">
      <c r="D53" s="312"/>
      <c r="E53" s="459"/>
      <c r="F53" s="462"/>
      <c r="G53" s="483"/>
      <c r="H53" s="469"/>
      <c r="I53" s="318"/>
      <c r="J53" s="313"/>
      <c r="K53" s="319"/>
      <c r="L53" s="319"/>
      <c r="M53" s="17"/>
    </row>
  </sheetData>
  <sheetProtection/>
  <mergeCells count="9">
    <mergeCell ref="D4:E4"/>
    <mergeCell ref="A1:I1"/>
    <mergeCell ref="L3:M3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3"/>
  <sheetViews>
    <sheetView view="pageBreakPreview" zoomScaleSheetLayoutView="100" zoomScalePageLayoutView="0" workbookViewId="0" topLeftCell="A4">
      <selection activeCell="D7" sqref="D7:D26"/>
    </sheetView>
  </sheetViews>
  <sheetFormatPr defaultColWidth="8.88671875" defaultRowHeight="15"/>
  <cols>
    <col min="1" max="1" width="3.99609375" style="78" bestFit="1" customWidth="1"/>
    <col min="2" max="2" width="4.6640625" style="78" hidden="1" customWidth="1"/>
    <col min="3" max="3" width="7.99609375" style="78" hidden="1" customWidth="1"/>
    <col min="4" max="4" width="5.77734375" style="78" customWidth="1"/>
    <col min="5" max="5" width="4.6640625" style="78" hidden="1" customWidth="1"/>
    <col min="6" max="6" width="9.6640625" style="78" bestFit="1" customWidth="1"/>
    <col min="7" max="7" width="7.99609375" style="78" bestFit="1" customWidth="1"/>
    <col min="8" max="9" width="4.6640625" style="79" bestFit="1" customWidth="1"/>
    <col min="10" max="10" width="5.21484375" style="78" bestFit="1" customWidth="1"/>
    <col min="11" max="11" width="12.21484375" style="78" customWidth="1"/>
    <col min="12" max="12" width="6.5546875" style="78" bestFit="1" customWidth="1"/>
    <col min="13" max="13" width="4.6640625" style="78" bestFit="1" customWidth="1"/>
    <col min="14" max="14" width="8.886718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654" t="s">
        <v>748</v>
      </c>
      <c r="B1" s="654"/>
      <c r="C1" s="654"/>
      <c r="D1" s="654"/>
      <c r="E1" s="654"/>
      <c r="F1" s="654"/>
      <c r="G1" s="654"/>
      <c r="H1" s="654"/>
      <c r="I1" s="654"/>
      <c r="J1" s="654"/>
      <c r="K1" s="17"/>
      <c r="L1" s="17"/>
      <c r="M1" s="17"/>
    </row>
    <row r="2" spans="1:254" s="1" customFormat="1" ht="14.25" thickBot="1">
      <c r="A2" s="17"/>
      <c r="B2" s="17"/>
      <c r="C2" s="26"/>
      <c r="D2" s="17"/>
      <c r="E2" s="17"/>
      <c r="F2" s="17"/>
      <c r="G2" s="17"/>
      <c r="H2" s="15"/>
      <c r="I2" s="15"/>
      <c r="J2" s="80"/>
      <c r="K2" s="17"/>
      <c r="L2" s="17"/>
      <c r="M2" s="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 t="s">
        <v>181</v>
      </c>
      <c r="G3" s="642" t="s">
        <v>88</v>
      </c>
      <c r="H3" s="642"/>
      <c r="I3" s="642" t="s">
        <v>89</v>
      </c>
      <c r="J3" s="642"/>
      <c r="K3" s="22" t="s">
        <v>182</v>
      </c>
      <c r="L3" s="642" t="s">
        <v>138</v>
      </c>
      <c r="M3" s="722"/>
    </row>
    <row r="4" spans="1:13" s="1" customFormat="1" ht="14.25" customHeight="1" thickBot="1">
      <c r="A4" s="14"/>
      <c r="B4" s="14"/>
      <c r="C4" s="21"/>
      <c r="D4" s="737" t="s">
        <v>52</v>
      </c>
      <c r="E4" s="738"/>
      <c r="F4" s="132" t="s">
        <v>701</v>
      </c>
      <c r="G4" s="657" t="s">
        <v>702</v>
      </c>
      <c r="H4" s="657"/>
      <c r="I4" s="657" t="s">
        <v>703</v>
      </c>
      <c r="J4" s="657"/>
      <c r="K4" s="132" t="s">
        <v>704</v>
      </c>
      <c r="L4" s="657" t="s">
        <v>219</v>
      </c>
      <c r="M4" s="730"/>
    </row>
    <row r="5" spans="1:256" s="1" customFormat="1" ht="14.25" thickBot="1">
      <c r="A5" s="17"/>
      <c r="B5" s="17"/>
      <c r="C5" s="26"/>
      <c r="D5" s="17"/>
      <c r="E5" s="17"/>
      <c r="F5" s="17"/>
      <c r="G5" s="17"/>
      <c r="H5" s="17"/>
      <c r="I5" s="17"/>
      <c r="J5" s="80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4" s="1" customFormat="1" ht="14.25" thickBot="1">
      <c r="A6" s="27" t="s">
        <v>2</v>
      </c>
      <c r="B6" s="28" t="s">
        <v>3</v>
      </c>
      <c r="C6" s="28" t="s">
        <v>4</v>
      </c>
      <c r="D6" s="28" t="s">
        <v>15</v>
      </c>
      <c r="E6" s="28" t="s">
        <v>22</v>
      </c>
      <c r="F6" s="28" t="s">
        <v>16</v>
      </c>
      <c r="G6" s="28" t="s">
        <v>23</v>
      </c>
      <c r="H6" s="28" t="s">
        <v>17</v>
      </c>
      <c r="I6" s="28" t="s">
        <v>18</v>
      </c>
      <c r="J6" s="81" t="s">
        <v>19</v>
      </c>
      <c r="K6" s="28" t="s">
        <v>24</v>
      </c>
      <c r="L6" s="28" t="s">
        <v>20</v>
      </c>
      <c r="M6" s="30" t="s">
        <v>21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13.5">
      <c r="A7" s="31">
        <f aca="true" t="shared" si="0" ref="A7:A26">RANK(O7,$O$7:$O$26,0)</f>
        <v>1</v>
      </c>
      <c r="B7" s="32">
        <v>1</v>
      </c>
      <c r="C7" s="32" t="s">
        <v>44</v>
      </c>
      <c r="D7" s="713">
        <v>1470</v>
      </c>
      <c r="E7" s="199"/>
      <c r="F7" s="32" t="s">
        <v>132</v>
      </c>
      <c r="G7" s="32" t="s">
        <v>109</v>
      </c>
      <c r="H7" s="200">
        <v>3</v>
      </c>
      <c r="I7" s="200" t="s">
        <v>26</v>
      </c>
      <c r="J7" s="156">
        <v>7.28</v>
      </c>
      <c r="K7" s="299" t="s">
        <v>27</v>
      </c>
      <c r="L7" s="299" t="s">
        <v>219</v>
      </c>
      <c r="M7" s="37"/>
      <c r="O7" s="2">
        <f>+(D7/100)</f>
        <v>14.7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13.5">
      <c r="A8" s="38">
        <f t="shared" si="0"/>
        <v>2</v>
      </c>
      <c r="B8" s="39">
        <v>1</v>
      </c>
      <c r="C8" s="39" t="s">
        <v>25</v>
      </c>
      <c r="D8" s="702">
        <v>1325</v>
      </c>
      <c r="E8" s="39"/>
      <c r="F8" s="39" t="s">
        <v>693</v>
      </c>
      <c r="G8" s="39" t="s">
        <v>297</v>
      </c>
      <c r="H8" s="50">
        <v>3</v>
      </c>
      <c r="I8" s="50" t="s">
        <v>43</v>
      </c>
      <c r="J8" s="47">
        <v>8.05</v>
      </c>
      <c r="K8" s="279" t="s">
        <v>130</v>
      </c>
      <c r="L8" s="279" t="s">
        <v>388</v>
      </c>
      <c r="M8" s="46"/>
      <c r="O8" s="2">
        <f aca="true" t="shared" si="1" ref="O8:O26">+(D8/100)</f>
        <v>13.25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13.5">
      <c r="A9" s="38">
        <f t="shared" si="0"/>
        <v>3</v>
      </c>
      <c r="B9" s="39">
        <v>1</v>
      </c>
      <c r="C9" s="39" t="s">
        <v>25</v>
      </c>
      <c r="D9" s="702">
        <v>1317</v>
      </c>
      <c r="E9" s="105"/>
      <c r="F9" s="39" t="s">
        <v>689</v>
      </c>
      <c r="G9" s="39" t="s">
        <v>234</v>
      </c>
      <c r="H9" s="50">
        <v>3</v>
      </c>
      <c r="I9" s="50" t="s">
        <v>203</v>
      </c>
      <c r="J9" s="47">
        <v>8.23</v>
      </c>
      <c r="K9" s="279" t="s">
        <v>139</v>
      </c>
      <c r="L9" s="279" t="s">
        <v>447</v>
      </c>
      <c r="M9" s="46"/>
      <c r="O9" s="2">
        <f t="shared" si="1"/>
        <v>13.17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" customFormat="1" ht="13.5">
      <c r="A10" s="38">
        <f t="shared" si="0"/>
        <v>4</v>
      </c>
      <c r="B10" s="39">
        <v>1</v>
      </c>
      <c r="C10" s="39" t="s">
        <v>25</v>
      </c>
      <c r="D10" s="702">
        <v>1299</v>
      </c>
      <c r="E10" s="105"/>
      <c r="F10" s="39" t="s">
        <v>298</v>
      </c>
      <c r="G10" s="39" t="s">
        <v>750</v>
      </c>
      <c r="H10" s="50">
        <v>3</v>
      </c>
      <c r="I10" s="50" t="s">
        <v>203</v>
      </c>
      <c r="J10" s="47">
        <v>8.05</v>
      </c>
      <c r="K10" s="279" t="s">
        <v>449</v>
      </c>
      <c r="L10" s="279" t="s">
        <v>220</v>
      </c>
      <c r="M10" s="46"/>
      <c r="O10" s="2">
        <f t="shared" si="1"/>
        <v>12.99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13.5">
      <c r="A11" s="52">
        <f t="shared" si="0"/>
        <v>5</v>
      </c>
      <c r="B11" s="53">
        <v>1</v>
      </c>
      <c r="C11" s="53" t="s">
        <v>25</v>
      </c>
      <c r="D11" s="705">
        <v>1217</v>
      </c>
      <c r="E11" s="69"/>
      <c r="F11" s="69" t="s">
        <v>695</v>
      </c>
      <c r="G11" s="69" t="s">
        <v>696</v>
      </c>
      <c r="H11" s="154">
        <v>3</v>
      </c>
      <c r="I11" s="154" t="s">
        <v>258</v>
      </c>
      <c r="J11" s="405">
        <v>6.06</v>
      </c>
      <c r="K11" s="69" t="s">
        <v>697</v>
      </c>
      <c r="L11" s="69" t="s">
        <v>655</v>
      </c>
      <c r="M11" s="324"/>
      <c r="O11" s="2">
        <f t="shared" si="1"/>
        <v>12.17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13.5">
      <c r="A12" s="59">
        <f t="shared" si="0"/>
        <v>6</v>
      </c>
      <c r="B12" s="60">
        <v>1</v>
      </c>
      <c r="C12" s="60" t="s">
        <v>25</v>
      </c>
      <c r="D12" s="715">
        <v>1209</v>
      </c>
      <c r="E12" s="88"/>
      <c r="F12" s="62" t="s">
        <v>673</v>
      </c>
      <c r="G12" s="62" t="s">
        <v>109</v>
      </c>
      <c r="H12" s="63">
        <v>3</v>
      </c>
      <c r="I12" s="64" t="s">
        <v>26</v>
      </c>
      <c r="J12" s="61">
        <v>7.17</v>
      </c>
      <c r="K12" s="277" t="s">
        <v>207</v>
      </c>
      <c r="L12" s="277" t="s">
        <v>206</v>
      </c>
      <c r="M12" s="65"/>
      <c r="O12" s="2">
        <f t="shared" si="1"/>
        <v>12.09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13.5">
      <c r="A13" s="38">
        <f t="shared" si="0"/>
        <v>7</v>
      </c>
      <c r="B13" s="39">
        <v>1</v>
      </c>
      <c r="C13" s="39" t="s">
        <v>183</v>
      </c>
      <c r="D13" s="704">
        <v>1194</v>
      </c>
      <c r="E13" s="49"/>
      <c r="F13" s="49" t="s">
        <v>698</v>
      </c>
      <c r="G13" s="49" t="s">
        <v>134</v>
      </c>
      <c r="H13" s="114">
        <v>3</v>
      </c>
      <c r="I13" s="114" t="s">
        <v>258</v>
      </c>
      <c r="J13" s="404">
        <v>7.26</v>
      </c>
      <c r="K13" s="49" t="s">
        <v>469</v>
      </c>
      <c r="L13" s="49" t="s">
        <v>430</v>
      </c>
      <c r="M13" s="322"/>
      <c r="O13" s="2">
        <f t="shared" si="1"/>
        <v>11.94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13.5">
      <c r="A14" s="38">
        <f t="shared" si="0"/>
        <v>8</v>
      </c>
      <c r="B14" s="39">
        <v>1</v>
      </c>
      <c r="C14" s="39" t="s">
        <v>25</v>
      </c>
      <c r="D14" s="702">
        <v>1177</v>
      </c>
      <c r="E14" s="90"/>
      <c r="F14" s="43" t="s">
        <v>674</v>
      </c>
      <c r="G14" s="71" t="s">
        <v>675</v>
      </c>
      <c r="H14" s="51">
        <v>3</v>
      </c>
      <c r="I14" s="45" t="s">
        <v>26</v>
      </c>
      <c r="J14" s="40">
        <v>8.05</v>
      </c>
      <c r="K14" s="281" t="s">
        <v>232</v>
      </c>
      <c r="L14" s="274" t="s">
        <v>206</v>
      </c>
      <c r="M14" s="46"/>
      <c r="O14" s="2">
        <f t="shared" si="1"/>
        <v>11.77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13.5">
      <c r="A15" s="38">
        <f t="shared" si="0"/>
        <v>9</v>
      </c>
      <c r="B15" s="39">
        <v>1</v>
      </c>
      <c r="C15" s="39" t="s">
        <v>25</v>
      </c>
      <c r="D15" s="704">
        <v>1149</v>
      </c>
      <c r="E15" s="49"/>
      <c r="F15" s="49" t="s">
        <v>694</v>
      </c>
      <c r="G15" s="49" t="s">
        <v>403</v>
      </c>
      <c r="H15" s="114">
        <v>3</v>
      </c>
      <c r="I15" s="114" t="s">
        <v>43</v>
      </c>
      <c r="J15" s="404">
        <v>7.19</v>
      </c>
      <c r="K15" s="49" t="s">
        <v>201</v>
      </c>
      <c r="L15" s="49" t="s">
        <v>110</v>
      </c>
      <c r="M15" s="322"/>
      <c r="O15" s="2">
        <f t="shared" si="1"/>
        <v>11.49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" customFormat="1" ht="13.5">
      <c r="A16" s="52">
        <f t="shared" si="0"/>
        <v>10</v>
      </c>
      <c r="B16" s="53">
        <v>1</v>
      </c>
      <c r="C16" s="53" t="s">
        <v>25</v>
      </c>
      <c r="D16" s="716">
        <v>1148</v>
      </c>
      <c r="E16" s="202"/>
      <c r="F16" s="87" t="s">
        <v>676</v>
      </c>
      <c r="G16" s="87" t="s">
        <v>217</v>
      </c>
      <c r="H16" s="203">
        <v>3</v>
      </c>
      <c r="I16" s="57" t="s">
        <v>26</v>
      </c>
      <c r="J16" s="135">
        <v>7.28</v>
      </c>
      <c r="K16" s="207" t="s">
        <v>27</v>
      </c>
      <c r="L16" s="276" t="s">
        <v>219</v>
      </c>
      <c r="M16" s="58"/>
      <c r="O16" s="2">
        <f t="shared" si="1"/>
        <v>11.48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" customFormat="1" ht="13.5">
      <c r="A17" s="59">
        <f t="shared" si="0"/>
        <v>11</v>
      </c>
      <c r="B17" s="60">
        <v>1</v>
      </c>
      <c r="C17" s="60" t="s">
        <v>184</v>
      </c>
      <c r="D17" s="708">
        <v>1144</v>
      </c>
      <c r="E17" s="125"/>
      <c r="F17" s="60" t="s">
        <v>677</v>
      </c>
      <c r="G17" s="60" t="s">
        <v>615</v>
      </c>
      <c r="H17" s="67">
        <v>3</v>
      </c>
      <c r="I17" s="67" t="s">
        <v>26</v>
      </c>
      <c r="J17" s="66">
        <v>7.17</v>
      </c>
      <c r="K17" s="278" t="s">
        <v>207</v>
      </c>
      <c r="L17" s="278" t="s">
        <v>206</v>
      </c>
      <c r="M17" s="65"/>
      <c r="O17" s="2">
        <f t="shared" si="1"/>
        <v>11.44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" customFormat="1" ht="13.5">
      <c r="A18" s="38">
        <f t="shared" si="0"/>
        <v>12</v>
      </c>
      <c r="B18" s="39">
        <v>1</v>
      </c>
      <c r="C18" s="39" t="s">
        <v>25</v>
      </c>
      <c r="D18" s="703">
        <v>1137</v>
      </c>
      <c r="E18" s="105"/>
      <c r="F18" s="39" t="s">
        <v>678</v>
      </c>
      <c r="G18" s="39" t="s">
        <v>496</v>
      </c>
      <c r="H18" s="50">
        <v>3</v>
      </c>
      <c r="I18" s="50" t="s">
        <v>26</v>
      </c>
      <c r="J18" s="47">
        <v>5.16</v>
      </c>
      <c r="K18" s="279" t="s">
        <v>679</v>
      </c>
      <c r="L18" s="279" t="s">
        <v>32</v>
      </c>
      <c r="M18" s="46"/>
      <c r="O18" s="2">
        <f t="shared" si="1"/>
        <v>11.37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" customFormat="1" ht="13.5">
      <c r="A19" s="38">
        <f t="shared" si="0"/>
        <v>12</v>
      </c>
      <c r="B19" s="39">
        <v>1</v>
      </c>
      <c r="C19" s="39" t="s">
        <v>25</v>
      </c>
      <c r="D19" s="703">
        <v>1137</v>
      </c>
      <c r="E19" s="105"/>
      <c r="F19" s="39" t="s">
        <v>690</v>
      </c>
      <c r="G19" s="39" t="s">
        <v>211</v>
      </c>
      <c r="H19" s="50">
        <v>3</v>
      </c>
      <c r="I19" s="50" t="s">
        <v>203</v>
      </c>
      <c r="J19" s="47">
        <v>8.22</v>
      </c>
      <c r="K19" s="279" t="s">
        <v>691</v>
      </c>
      <c r="L19" s="279" t="s">
        <v>722</v>
      </c>
      <c r="M19" s="46"/>
      <c r="O19" s="2">
        <f t="shared" si="1"/>
        <v>11.37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" customFormat="1" ht="13.5">
      <c r="A20" s="38">
        <f t="shared" si="0"/>
        <v>14</v>
      </c>
      <c r="B20" s="39">
        <v>1</v>
      </c>
      <c r="C20" s="39" t="s">
        <v>25</v>
      </c>
      <c r="D20" s="702">
        <v>1132</v>
      </c>
      <c r="E20" s="105"/>
      <c r="F20" s="39" t="s">
        <v>680</v>
      </c>
      <c r="G20" s="39" t="s">
        <v>681</v>
      </c>
      <c r="H20" s="50">
        <v>3</v>
      </c>
      <c r="I20" s="50" t="s">
        <v>26</v>
      </c>
      <c r="J20" s="47">
        <v>5.17</v>
      </c>
      <c r="K20" s="279" t="s">
        <v>682</v>
      </c>
      <c r="L20" s="279" t="s">
        <v>30</v>
      </c>
      <c r="M20" s="46"/>
      <c r="O20" s="2">
        <f t="shared" si="1"/>
        <v>11.32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" customFormat="1" ht="13.5">
      <c r="A21" s="52">
        <f t="shared" si="0"/>
        <v>15</v>
      </c>
      <c r="B21" s="53">
        <v>1</v>
      </c>
      <c r="C21" s="53" t="s">
        <v>25</v>
      </c>
      <c r="D21" s="707">
        <v>1123</v>
      </c>
      <c r="E21" s="201"/>
      <c r="F21" s="53" t="s">
        <v>692</v>
      </c>
      <c r="G21" s="53" t="s">
        <v>751</v>
      </c>
      <c r="H21" s="70">
        <v>3</v>
      </c>
      <c r="I21" s="70" t="s">
        <v>203</v>
      </c>
      <c r="J21" s="68">
        <v>6.27</v>
      </c>
      <c r="K21" s="296" t="s">
        <v>336</v>
      </c>
      <c r="L21" s="296" t="s">
        <v>749</v>
      </c>
      <c r="M21" s="58"/>
      <c r="O21" s="2">
        <f t="shared" si="1"/>
        <v>11.23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13.5">
      <c r="A22" s="59">
        <f t="shared" si="0"/>
        <v>15</v>
      </c>
      <c r="B22" s="60">
        <v>1</v>
      </c>
      <c r="C22" s="60" t="s">
        <v>25</v>
      </c>
      <c r="D22" s="706">
        <v>1123</v>
      </c>
      <c r="E22" s="104"/>
      <c r="F22" s="104" t="s">
        <v>699</v>
      </c>
      <c r="G22" s="104" t="s">
        <v>39</v>
      </c>
      <c r="H22" s="123">
        <v>3</v>
      </c>
      <c r="I22" s="123" t="s">
        <v>306</v>
      </c>
      <c r="J22" s="416" t="s">
        <v>459</v>
      </c>
      <c r="K22" s="104" t="s">
        <v>270</v>
      </c>
      <c r="L22" s="104" t="s">
        <v>228</v>
      </c>
      <c r="M22" s="323"/>
      <c r="O22" s="2">
        <f t="shared" si="1"/>
        <v>11.23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ht="13.5">
      <c r="A23" s="38">
        <f t="shared" si="0"/>
        <v>17</v>
      </c>
      <c r="B23" s="39">
        <v>1</v>
      </c>
      <c r="C23" s="39" t="s">
        <v>25</v>
      </c>
      <c r="D23" s="704">
        <v>1122</v>
      </c>
      <c r="E23" s="49"/>
      <c r="F23" s="49" t="s">
        <v>700</v>
      </c>
      <c r="G23" s="49" t="s">
        <v>121</v>
      </c>
      <c r="H23" s="114">
        <v>3</v>
      </c>
      <c r="I23" s="114" t="s">
        <v>306</v>
      </c>
      <c r="J23" s="404" t="s">
        <v>672</v>
      </c>
      <c r="K23" s="49" t="s">
        <v>267</v>
      </c>
      <c r="L23" s="49" t="s">
        <v>131</v>
      </c>
      <c r="M23" s="322"/>
      <c r="O23" s="2">
        <f t="shared" si="1"/>
        <v>11.22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13.5">
      <c r="A24" s="38">
        <f t="shared" si="0"/>
        <v>18</v>
      </c>
      <c r="B24" s="39">
        <v>1</v>
      </c>
      <c r="C24" s="39" t="s">
        <v>25</v>
      </c>
      <c r="D24" s="702">
        <v>1121</v>
      </c>
      <c r="E24" s="105"/>
      <c r="F24" s="39" t="s">
        <v>683</v>
      </c>
      <c r="G24" s="39" t="s">
        <v>413</v>
      </c>
      <c r="H24" s="50">
        <v>2</v>
      </c>
      <c r="I24" s="50" t="s">
        <v>26</v>
      </c>
      <c r="J24" s="47">
        <v>10.24</v>
      </c>
      <c r="K24" s="279" t="s">
        <v>684</v>
      </c>
      <c r="L24" s="279" t="s">
        <v>30</v>
      </c>
      <c r="M24" s="46"/>
      <c r="O24" s="2">
        <f t="shared" si="1"/>
        <v>11.21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13.5">
      <c r="A25" s="38">
        <f t="shared" si="0"/>
        <v>19</v>
      </c>
      <c r="B25" s="39">
        <v>1</v>
      </c>
      <c r="C25" s="39" t="s">
        <v>25</v>
      </c>
      <c r="D25" s="702">
        <v>1116</v>
      </c>
      <c r="E25" s="105"/>
      <c r="F25" s="39" t="s">
        <v>685</v>
      </c>
      <c r="G25" s="39" t="s">
        <v>686</v>
      </c>
      <c r="H25" s="50">
        <v>2</v>
      </c>
      <c r="I25" s="50" t="s">
        <v>26</v>
      </c>
      <c r="J25" s="47">
        <v>10.17</v>
      </c>
      <c r="K25" s="279" t="s">
        <v>411</v>
      </c>
      <c r="L25" s="279" t="s">
        <v>30</v>
      </c>
      <c r="M25" s="46"/>
      <c r="O25" s="2">
        <f t="shared" si="1"/>
        <v>11.16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4.25" thickBot="1">
      <c r="A26" s="126">
        <f t="shared" si="0"/>
        <v>20</v>
      </c>
      <c r="B26" s="127">
        <v>1</v>
      </c>
      <c r="C26" s="127" t="s">
        <v>25</v>
      </c>
      <c r="D26" s="717">
        <v>1114</v>
      </c>
      <c r="E26" s="149"/>
      <c r="F26" s="127" t="s">
        <v>687</v>
      </c>
      <c r="G26" s="127" t="s">
        <v>688</v>
      </c>
      <c r="H26" s="129">
        <v>3</v>
      </c>
      <c r="I26" s="129" t="s">
        <v>26</v>
      </c>
      <c r="J26" s="128">
        <v>7.17</v>
      </c>
      <c r="K26" s="290" t="s">
        <v>207</v>
      </c>
      <c r="L26" s="290" t="s">
        <v>206</v>
      </c>
      <c r="M26" s="130"/>
      <c r="O26" s="2">
        <f t="shared" si="1"/>
        <v>11.14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8" spans="4:13" ht="13.5">
      <c r="D28" s="312"/>
      <c r="E28" s="436"/>
      <c r="F28" s="17"/>
      <c r="G28" s="17"/>
      <c r="H28" s="15"/>
      <c r="I28" s="15"/>
      <c r="J28" s="16"/>
      <c r="K28" s="366"/>
      <c r="L28" s="366"/>
      <c r="M28" s="17"/>
    </row>
    <row r="29" spans="4:13" ht="13.5">
      <c r="D29" s="312"/>
      <c r="E29" s="436"/>
      <c r="F29" s="17"/>
      <c r="G29" s="17"/>
      <c r="H29" s="15"/>
      <c r="I29" s="15"/>
      <c r="J29" s="16"/>
      <c r="K29" s="366"/>
      <c r="L29" s="366"/>
      <c r="M29" s="17"/>
    </row>
    <row r="30" spans="4:13" ht="13.5">
      <c r="D30" s="312"/>
      <c r="E30" s="436"/>
      <c r="F30" s="17"/>
      <c r="G30" s="17"/>
      <c r="H30" s="15"/>
      <c r="I30" s="15"/>
      <c r="J30" s="16"/>
      <c r="K30" s="366"/>
      <c r="L30" s="366"/>
      <c r="M30" s="17"/>
    </row>
    <row r="31" spans="4:13" ht="13.5">
      <c r="D31" s="312"/>
      <c r="E31" s="436"/>
      <c r="F31" s="17"/>
      <c r="G31" s="17"/>
      <c r="H31" s="15"/>
      <c r="I31" s="15"/>
      <c r="J31" s="16"/>
      <c r="K31" s="366"/>
      <c r="L31" s="366"/>
      <c r="M31" s="17"/>
    </row>
    <row r="32" spans="4:13" ht="13.5">
      <c r="D32" s="312"/>
      <c r="E32" s="436"/>
      <c r="F32" s="17"/>
      <c r="G32" s="17"/>
      <c r="H32" s="15"/>
      <c r="I32" s="15"/>
      <c r="J32" s="16"/>
      <c r="K32" s="366"/>
      <c r="L32" s="366"/>
      <c r="M32" s="17"/>
    </row>
    <row r="33" spans="4:13" ht="13.5">
      <c r="D33" s="16"/>
      <c r="E33" s="436"/>
      <c r="F33" s="17"/>
      <c r="G33" s="17"/>
      <c r="H33" s="15"/>
      <c r="I33" s="15"/>
      <c r="J33" s="16"/>
      <c r="K33" s="366"/>
      <c r="L33" s="366"/>
      <c r="M33" s="17"/>
    </row>
  </sheetData>
  <sheetProtection/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SheetLayoutView="100" zoomScalePageLayoutView="0" workbookViewId="0" topLeftCell="A7">
      <selection activeCell="M25" sqref="M25"/>
    </sheetView>
  </sheetViews>
  <sheetFormatPr defaultColWidth="8.88671875" defaultRowHeight="15"/>
  <cols>
    <col min="1" max="1" width="5.3359375" style="78" bestFit="1" customWidth="1"/>
    <col min="2" max="2" width="4.4453125" style="78" hidden="1" customWidth="1"/>
    <col min="3" max="3" width="0" style="78" hidden="1" customWidth="1"/>
    <col min="4" max="4" width="4.88671875" style="78" bestFit="1" customWidth="1"/>
    <col min="5" max="5" width="9.6640625" style="78" bestFit="1" customWidth="1"/>
    <col min="6" max="6" width="7.99609375" style="395" customWidth="1"/>
    <col min="7" max="8" width="4.6640625" style="79" bestFit="1" customWidth="1"/>
    <col min="9" max="9" width="6.3359375" style="78" bestFit="1" customWidth="1"/>
    <col min="10" max="10" width="5.77734375" style="78" bestFit="1" customWidth="1"/>
    <col min="11" max="12" width="6.3359375" style="78" bestFit="1" customWidth="1"/>
    <col min="13" max="13" width="5.21484375" style="78" customWidth="1"/>
    <col min="14" max="14" width="5.21484375" style="408" bestFit="1" customWidth="1"/>
    <col min="15" max="15" width="12.21484375" style="78" customWidth="1"/>
    <col min="16" max="16" width="6.5546875" style="300" bestFit="1" customWidth="1"/>
    <col min="17" max="17" width="4.6640625" style="78" bestFit="1" customWidth="1"/>
    <col min="18" max="16384" width="8.88671875" style="2" customWidth="1"/>
  </cols>
  <sheetData>
    <row r="1" spans="1:10" ht="13.5">
      <c r="A1" s="654" t="s">
        <v>752</v>
      </c>
      <c r="B1" s="654"/>
      <c r="C1" s="654"/>
      <c r="D1" s="654"/>
      <c r="E1" s="654"/>
      <c r="F1" s="654"/>
      <c r="G1" s="654"/>
      <c r="H1" s="654"/>
      <c r="I1" s="654"/>
      <c r="J1" s="654"/>
    </row>
    <row r="2" spans="4:15" ht="14.25" thickBot="1">
      <c r="D2" s="106"/>
      <c r="E2" s="106"/>
      <c r="F2" s="615"/>
      <c r="G2" s="131"/>
      <c r="H2" s="131"/>
      <c r="I2" s="106"/>
      <c r="J2" s="106"/>
      <c r="K2" s="106"/>
      <c r="L2" s="106"/>
      <c r="M2" s="106"/>
      <c r="N2" s="417"/>
      <c r="O2" s="106"/>
    </row>
    <row r="3" spans="1:17" s="9" customFormat="1" ht="15" customHeight="1">
      <c r="A3" s="216"/>
      <c r="B3" s="216"/>
      <c r="C3" s="217"/>
      <c r="D3" s="266" t="s">
        <v>185</v>
      </c>
      <c r="E3" s="267"/>
      <c r="F3" s="616"/>
      <c r="G3" s="267"/>
      <c r="H3" s="267"/>
      <c r="I3" s="267"/>
      <c r="J3" s="267"/>
      <c r="K3" s="267"/>
      <c r="L3" s="267"/>
      <c r="M3" s="267"/>
      <c r="N3" s="609"/>
      <c r="O3" s="270"/>
      <c r="P3" s="605"/>
      <c r="Q3" s="216"/>
    </row>
    <row r="4" spans="1:17" s="9" customFormat="1" ht="15" customHeight="1">
      <c r="A4" s="216"/>
      <c r="B4" s="216"/>
      <c r="C4" s="217"/>
      <c r="D4" s="268"/>
      <c r="E4" s="269" t="s">
        <v>196</v>
      </c>
      <c r="F4" s="617"/>
      <c r="G4" s="269"/>
      <c r="H4" s="269"/>
      <c r="I4" s="269"/>
      <c r="J4" s="269"/>
      <c r="K4" s="269"/>
      <c r="L4" s="269"/>
      <c r="M4" s="269"/>
      <c r="N4" s="610"/>
      <c r="O4" s="268"/>
      <c r="P4" s="605"/>
      <c r="Q4" s="216"/>
    </row>
    <row r="5" spans="1:17" s="9" customFormat="1" ht="13.5">
      <c r="A5" s="216"/>
      <c r="B5" s="216"/>
      <c r="C5" s="217"/>
      <c r="D5" s="270" t="s">
        <v>186</v>
      </c>
      <c r="E5" s="218"/>
      <c r="F5" s="589"/>
      <c r="G5" s="218"/>
      <c r="H5" s="218"/>
      <c r="I5" s="218"/>
      <c r="J5" s="218"/>
      <c r="K5" s="218"/>
      <c r="L5" s="218"/>
      <c r="M5" s="218"/>
      <c r="N5" s="611"/>
      <c r="O5" s="270"/>
      <c r="P5" s="605"/>
      <c r="Q5" s="216"/>
    </row>
    <row r="6" spans="1:17" s="9" customFormat="1" ht="15.75" customHeight="1" thickBot="1">
      <c r="A6" s="216"/>
      <c r="B6" s="216"/>
      <c r="C6" s="217"/>
      <c r="D6" s="271"/>
      <c r="E6" s="272" t="s">
        <v>197</v>
      </c>
      <c r="F6" s="618"/>
      <c r="G6" s="272"/>
      <c r="H6" s="272"/>
      <c r="I6" s="272"/>
      <c r="J6" s="272"/>
      <c r="K6" s="272"/>
      <c r="L6" s="272"/>
      <c r="M6" s="272"/>
      <c r="N6" s="612"/>
      <c r="O6" s="268"/>
      <c r="P6" s="605"/>
      <c r="Q6" s="216"/>
    </row>
    <row r="7" spans="1:21" ht="14.25" thickBot="1">
      <c r="A7" s="15"/>
      <c r="B7" s="15"/>
      <c r="C7" s="15"/>
      <c r="D7" s="219"/>
      <c r="E7" s="160"/>
      <c r="F7" s="14"/>
      <c r="G7" s="219"/>
      <c r="H7" s="15"/>
      <c r="I7" s="219"/>
      <c r="J7" s="220"/>
      <c r="K7" s="221"/>
      <c r="L7" s="222"/>
      <c r="M7" s="15"/>
      <c r="N7" s="412"/>
      <c r="O7" s="219"/>
      <c r="P7" s="606"/>
      <c r="Q7" s="223"/>
      <c r="R7" s="1"/>
      <c r="S7" s="3"/>
      <c r="T7" s="3"/>
      <c r="U7" s="3"/>
    </row>
    <row r="8" spans="1:18" s="6" customFormat="1" ht="14.25" thickBot="1">
      <c r="A8" s="224" t="s">
        <v>2</v>
      </c>
      <c r="B8" s="225" t="s">
        <v>3</v>
      </c>
      <c r="C8" s="225" t="s">
        <v>4</v>
      </c>
      <c r="D8" s="226" t="s">
        <v>15</v>
      </c>
      <c r="E8" s="225" t="s">
        <v>16</v>
      </c>
      <c r="F8" s="619" t="s">
        <v>23</v>
      </c>
      <c r="G8" s="226" t="s">
        <v>17</v>
      </c>
      <c r="H8" s="225" t="s">
        <v>18</v>
      </c>
      <c r="I8" s="226" t="s">
        <v>99</v>
      </c>
      <c r="J8" s="227" t="s">
        <v>22</v>
      </c>
      <c r="K8" s="226" t="s">
        <v>95</v>
      </c>
      <c r="L8" s="226" t="s">
        <v>7</v>
      </c>
      <c r="M8" s="225" t="s">
        <v>100</v>
      </c>
      <c r="N8" s="613" t="s">
        <v>19</v>
      </c>
      <c r="O8" s="225" t="s">
        <v>96</v>
      </c>
      <c r="P8" s="607" t="s">
        <v>20</v>
      </c>
      <c r="Q8" s="228" t="s">
        <v>21</v>
      </c>
      <c r="R8" s="7"/>
    </row>
    <row r="9" spans="1:17" s="8" customFormat="1" ht="13.5">
      <c r="A9" s="229">
        <f>RANK(D9,$D$9:$D$80,0)</f>
        <v>1</v>
      </c>
      <c r="B9" s="230">
        <v>1</v>
      </c>
      <c r="C9" s="231" t="s">
        <v>97</v>
      </c>
      <c r="D9" s="232">
        <v>2625</v>
      </c>
      <c r="E9" s="231" t="s">
        <v>252</v>
      </c>
      <c r="F9" s="231" t="s">
        <v>253</v>
      </c>
      <c r="G9" s="233">
        <v>3</v>
      </c>
      <c r="H9" s="233" t="s">
        <v>26</v>
      </c>
      <c r="I9" s="739">
        <v>1510</v>
      </c>
      <c r="J9" s="634">
        <v>0</v>
      </c>
      <c r="K9" s="746">
        <v>1176</v>
      </c>
      <c r="L9" s="746">
        <v>179</v>
      </c>
      <c r="M9" s="739">
        <v>5555</v>
      </c>
      <c r="N9" s="234">
        <v>8.23</v>
      </c>
      <c r="O9" s="235" t="s">
        <v>225</v>
      </c>
      <c r="P9" s="235" t="s">
        <v>364</v>
      </c>
      <c r="Q9" s="236"/>
    </row>
    <row r="10" spans="1:17" s="8" customFormat="1" ht="13.5">
      <c r="A10" s="237">
        <f aca="true" t="shared" si="0" ref="A10:A24">RANK(D10,$D$9:$D$80,0)</f>
        <v>2</v>
      </c>
      <c r="B10" s="209">
        <v>1</v>
      </c>
      <c r="C10" s="238" t="s">
        <v>97</v>
      </c>
      <c r="D10" s="239">
        <v>2430</v>
      </c>
      <c r="E10" s="238" t="s">
        <v>248</v>
      </c>
      <c r="F10" s="238" t="s">
        <v>249</v>
      </c>
      <c r="G10" s="240">
        <v>3</v>
      </c>
      <c r="H10" s="240" t="s">
        <v>26</v>
      </c>
      <c r="I10" s="740">
        <v>1532</v>
      </c>
      <c r="J10" s="635">
        <v>1.4</v>
      </c>
      <c r="K10" s="747">
        <v>1073</v>
      </c>
      <c r="L10" s="747">
        <v>160</v>
      </c>
      <c r="M10" s="740">
        <v>5435</v>
      </c>
      <c r="N10" s="241">
        <v>7.02</v>
      </c>
      <c r="O10" s="242" t="s">
        <v>28</v>
      </c>
      <c r="P10" s="242" t="s">
        <v>319</v>
      </c>
      <c r="Q10" s="243"/>
    </row>
    <row r="11" spans="1:17" s="8" customFormat="1" ht="13.5">
      <c r="A11" s="237">
        <f t="shared" si="0"/>
        <v>3</v>
      </c>
      <c r="B11" s="209">
        <v>1</v>
      </c>
      <c r="C11" s="238" t="s">
        <v>97</v>
      </c>
      <c r="D11" s="239">
        <v>2416</v>
      </c>
      <c r="E11" s="238" t="s">
        <v>504</v>
      </c>
      <c r="F11" s="238" t="s">
        <v>296</v>
      </c>
      <c r="G11" s="240">
        <v>3</v>
      </c>
      <c r="H11" s="240" t="s">
        <v>26</v>
      </c>
      <c r="I11" s="740">
        <v>1592</v>
      </c>
      <c r="J11" s="635">
        <v>0.6</v>
      </c>
      <c r="K11" s="747">
        <v>1072</v>
      </c>
      <c r="L11" s="747">
        <v>171</v>
      </c>
      <c r="M11" s="740">
        <v>5514</v>
      </c>
      <c r="N11" s="241">
        <v>7.28</v>
      </c>
      <c r="O11" s="242" t="s">
        <v>27</v>
      </c>
      <c r="P11" s="242" t="s">
        <v>219</v>
      </c>
      <c r="Q11" s="243"/>
    </row>
    <row r="12" spans="1:17" s="6" customFormat="1" ht="13.5">
      <c r="A12" s="244">
        <f t="shared" si="0"/>
        <v>4</v>
      </c>
      <c r="B12" s="245"/>
      <c r="C12" s="246"/>
      <c r="D12" s="360">
        <v>2363</v>
      </c>
      <c r="E12" s="360" t="s">
        <v>256</v>
      </c>
      <c r="F12" s="387" t="s">
        <v>251</v>
      </c>
      <c r="G12" s="409">
        <v>3</v>
      </c>
      <c r="H12" s="409" t="s">
        <v>306</v>
      </c>
      <c r="I12" s="665">
        <v>1517</v>
      </c>
      <c r="J12" s="355">
        <v>-1.2</v>
      </c>
      <c r="K12" s="748">
        <v>964</v>
      </c>
      <c r="L12" s="748">
        <v>180</v>
      </c>
      <c r="M12" s="665">
        <v>5913</v>
      </c>
      <c r="N12" s="406" t="s">
        <v>709</v>
      </c>
      <c r="O12" s="360" t="s">
        <v>215</v>
      </c>
      <c r="P12" s="283" t="s">
        <v>228</v>
      </c>
      <c r="Q12" s="504"/>
    </row>
    <row r="13" spans="1:17" s="8" customFormat="1" ht="13.5">
      <c r="A13" s="250">
        <f t="shared" si="0"/>
        <v>5</v>
      </c>
      <c r="B13" s="251">
        <v>1</v>
      </c>
      <c r="C13" s="252" t="s">
        <v>97</v>
      </c>
      <c r="D13" s="587">
        <v>2362</v>
      </c>
      <c r="E13" s="587" t="s">
        <v>527</v>
      </c>
      <c r="F13" s="620" t="s">
        <v>528</v>
      </c>
      <c r="G13" s="591">
        <v>3</v>
      </c>
      <c r="H13" s="591" t="s">
        <v>306</v>
      </c>
      <c r="I13" s="741">
        <v>1565</v>
      </c>
      <c r="J13" s="638">
        <v>0.9</v>
      </c>
      <c r="K13" s="749">
        <v>1143</v>
      </c>
      <c r="L13" s="749">
        <v>160</v>
      </c>
      <c r="M13" s="741">
        <v>5617</v>
      </c>
      <c r="N13" s="614" t="s">
        <v>434</v>
      </c>
      <c r="O13" s="587" t="s">
        <v>130</v>
      </c>
      <c r="P13" s="608" t="s">
        <v>360</v>
      </c>
      <c r="Q13" s="598"/>
    </row>
    <row r="14" spans="1:17" s="6" customFormat="1" ht="13.5">
      <c r="A14" s="229">
        <f t="shared" si="0"/>
        <v>6</v>
      </c>
      <c r="B14" s="230"/>
      <c r="C14" s="231"/>
      <c r="D14" s="104">
        <v>2355</v>
      </c>
      <c r="E14" s="104" t="s">
        <v>361</v>
      </c>
      <c r="F14" s="484" t="s">
        <v>362</v>
      </c>
      <c r="G14" s="123">
        <v>3</v>
      </c>
      <c r="H14" s="123" t="s">
        <v>306</v>
      </c>
      <c r="I14" s="661">
        <v>1600</v>
      </c>
      <c r="J14" s="333">
        <v>0.8</v>
      </c>
      <c r="K14" s="706">
        <v>1060</v>
      </c>
      <c r="L14" s="706">
        <v>163</v>
      </c>
      <c r="M14" s="661">
        <v>5467</v>
      </c>
      <c r="N14" s="416" t="s">
        <v>459</v>
      </c>
      <c r="O14" s="104" t="s">
        <v>270</v>
      </c>
      <c r="P14" s="285" t="s">
        <v>228</v>
      </c>
      <c r="Q14" s="323"/>
    </row>
    <row r="15" spans="1:17" s="8" customFormat="1" ht="13.5">
      <c r="A15" s="237">
        <f t="shared" si="0"/>
        <v>7</v>
      </c>
      <c r="B15" s="209">
        <v>1</v>
      </c>
      <c r="C15" s="238" t="s">
        <v>97</v>
      </c>
      <c r="D15" s="49">
        <v>2340</v>
      </c>
      <c r="E15" s="49" t="s">
        <v>521</v>
      </c>
      <c r="F15" s="375" t="s">
        <v>522</v>
      </c>
      <c r="G15" s="114">
        <v>3</v>
      </c>
      <c r="H15" s="114" t="s">
        <v>302</v>
      </c>
      <c r="I15" s="662">
        <v>1586</v>
      </c>
      <c r="J15" s="328">
        <v>0.2</v>
      </c>
      <c r="K15" s="704">
        <v>957</v>
      </c>
      <c r="L15" s="704">
        <v>170</v>
      </c>
      <c r="M15" s="662">
        <v>5530</v>
      </c>
      <c r="N15" s="404" t="s">
        <v>523</v>
      </c>
      <c r="O15" s="368" t="s">
        <v>524</v>
      </c>
      <c r="P15" s="275" t="s">
        <v>525</v>
      </c>
      <c r="Q15" s="322"/>
    </row>
    <row r="16" spans="1:17" s="8" customFormat="1" ht="13.5">
      <c r="A16" s="237">
        <f t="shared" si="0"/>
        <v>8</v>
      </c>
      <c r="B16" s="209">
        <v>1</v>
      </c>
      <c r="C16" s="238" t="s">
        <v>97</v>
      </c>
      <c r="D16" s="239">
        <v>2319</v>
      </c>
      <c r="E16" s="238" t="s">
        <v>509</v>
      </c>
      <c r="F16" s="238" t="s">
        <v>753</v>
      </c>
      <c r="G16" s="240">
        <v>3</v>
      </c>
      <c r="H16" s="240" t="s">
        <v>572</v>
      </c>
      <c r="I16" s="740">
        <v>1617</v>
      </c>
      <c r="J16" s="635">
        <v>1.7</v>
      </c>
      <c r="K16" s="747">
        <v>1036</v>
      </c>
      <c r="L16" s="747">
        <v>166</v>
      </c>
      <c r="M16" s="740">
        <v>5533</v>
      </c>
      <c r="N16" s="241">
        <v>7.22</v>
      </c>
      <c r="O16" s="242" t="s">
        <v>269</v>
      </c>
      <c r="P16" s="242" t="s">
        <v>136</v>
      </c>
      <c r="Q16" s="243"/>
    </row>
    <row r="17" spans="1:17" s="8" customFormat="1" ht="13.5">
      <c r="A17" s="244">
        <f t="shared" si="0"/>
        <v>9</v>
      </c>
      <c r="B17" s="245">
        <v>1</v>
      </c>
      <c r="C17" s="246" t="s">
        <v>97</v>
      </c>
      <c r="D17" s="247">
        <v>2303</v>
      </c>
      <c r="E17" s="599" t="s">
        <v>514</v>
      </c>
      <c r="F17" s="599" t="s">
        <v>292</v>
      </c>
      <c r="G17" s="600">
        <v>3</v>
      </c>
      <c r="H17" s="602" t="s">
        <v>705</v>
      </c>
      <c r="I17" s="742">
        <v>1671</v>
      </c>
      <c r="J17" s="636">
        <v>-1.7</v>
      </c>
      <c r="K17" s="750">
        <v>916</v>
      </c>
      <c r="L17" s="750">
        <v>172</v>
      </c>
      <c r="M17" s="742">
        <v>5368</v>
      </c>
      <c r="N17" s="248">
        <v>7.18</v>
      </c>
      <c r="O17" s="603" t="s">
        <v>201</v>
      </c>
      <c r="P17" s="603" t="s">
        <v>110</v>
      </c>
      <c r="Q17" s="249"/>
    </row>
    <row r="18" spans="1:17" s="8" customFormat="1" ht="13.5">
      <c r="A18" s="256">
        <f t="shared" si="0"/>
        <v>10</v>
      </c>
      <c r="B18" s="257">
        <v>1</v>
      </c>
      <c r="C18" s="258" t="s">
        <v>97</v>
      </c>
      <c r="D18" s="259">
        <v>2300</v>
      </c>
      <c r="E18" s="258" t="s">
        <v>505</v>
      </c>
      <c r="F18" s="258" t="s">
        <v>506</v>
      </c>
      <c r="G18" s="601">
        <v>3</v>
      </c>
      <c r="H18" s="601" t="s">
        <v>26</v>
      </c>
      <c r="I18" s="743">
        <v>1572</v>
      </c>
      <c r="J18" s="637">
        <v>1.3</v>
      </c>
      <c r="K18" s="751">
        <v>1119</v>
      </c>
      <c r="L18" s="751">
        <v>160</v>
      </c>
      <c r="M18" s="743">
        <v>5719</v>
      </c>
      <c r="N18" s="260">
        <v>6.21</v>
      </c>
      <c r="O18" s="604" t="s">
        <v>301</v>
      </c>
      <c r="P18" s="604" t="s">
        <v>319</v>
      </c>
      <c r="Q18" s="261"/>
    </row>
    <row r="19" spans="1:17" s="6" customFormat="1" ht="13.5">
      <c r="A19" s="229">
        <f t="shared" si="0"/>
        <v>11</v>
      </c>
      <c r="B19" s="230"/>
      <c r="C19" s="231"/>
      <c r="D19" s="104">
        <v>2297</v>
      </c>
      <c r="E19" s="104" t="s">
        <v>591</v>
      </c>
      <c r="F19" s="484" t="s">
        <v>290</v>
      </c>
      <c r="G19" s="123">
        <v>3</v>
      </c>
      <c r="H19" s="123" t="s">
        <v>302</v>
      </c>
      <c r="I19" s="661">
        <v>1656</v>
      </c>
      <c r="J19" s="333">
        <v>-0.7</v>
      </c>
      <c r="K19" s="706">
        <v>1148</v>
      </c>
      <c r="L19" s="706">
        <v>160</v>
      </c>
      <c r="M19" s="661">
        <v>5530</v>
      </c>
      <c r="N19" s="416">
        <v>7.05</v>
      </c>
      <c r="O19" s="411" t="s">
        <v>107</v>
      </c>
      <c r="P19" s="285" t="s">
        <v>354</v>
      </c>
      <c r="Q19" s="323"/>
    </row>
    <row r="20" spans="1:17" s="8" customFormat="1" ht="13.5">
      <c r="A20" s="237">
        <f t="shared" si="0"/>
        <v>12</v>
      </c>
      <c r="B20" s="209">
        <v>1</v>
      </c>
      <c r="C20" s="238" t="s">
        <v>97</v>
      </c>
      <c r="D20" s="49">
        <v>2294</v>
      </c>
      <c r="E20" s="49" t="s">
        <v>529</v>
      </c>
      <c r="F20" s="375" t="s">
        <v>711</v>
      </c>
      <c r="G20" s="114">
        <v>2</v>
      </c>
      <c r="H20" s="114" t="s">
        <v>306</v>
      </c>
      <c r="I20" s="662">
        <v>1633</v>
      </c>
      <c r="J20" s="328">
        <v>-0.1</v>
      </c>
      <c r="K20" s="704">
        <v>1209</v>
      </c>
      <c r="L20" s="704">
        <v>160</v>
      </c>
      <c r="M20" s="662">
        <v>5698</v>
      </c>
      <c r="N20" s="404" t="s">
        <v>434</v>
      </c>
      <c r="O20" s="49" t="s">
        <v>130</v>
      </c>
      <c r="P20" s="275" t="s">
        <v>360</v>
      </c>
      <c r="Q20" s="322"/>
    </row>
    <row r="21" spans="1:17" s="6" customFormat="1" ht="13.5">
      <c r="A21" s="237">
        <f t="shared" si="0"/>
        <v>13</v>
      </c>
      <c r="B21" s="209">
        <v>1</v>
      </c>
      <c r="C21" s="238" t="s">
        <v>97</v>
      </c>
      <c r="D21" s="239">
        <v>2273</v>
      </c>
      <c r="E21" s="238" t="s">
        <v>519</v>
      </c>
      <c r="F21" s="238" t="s">
        <v>214</v>
      </c>
      <c r="G21" s="240">
        <v>3</v>
      </c>
      <c r="H21" s="240" t="s">
        <v>705</v>
      </c>
      <c r="I21" s="740">
        <v>1619</v>
      </c>
      <c r="J21" s="635">
        <v>-1.7</v>
      </c>
      <c r="K21" s="747">
        <v>859</v>
      </c>
      <c r="L21" s="747">
        <v>175</v>
      </c>
      <c r="M21" s="740">
        <v>5558</v>
      </c>
      <c r="N21" s="241">
        <v>7.18</v>
      </c>
      <c r="O21" s="242" t="s">
        <v>201</v>
      </c>
      <c r="P21" s="242" t="s">
        <v>110</v>
      </c>
      <c r="Q21" s="243"/>
    </row>
    <row r="22" spans="1:17" s="6" customFormat="1" ht="13.5">
      <c r="A22" s="244">
        <f t="shared" si="0"/>
        <v>14</v>
      </c>
      <c r="B22" s="245"/>
      <c r="C22" s="246"/>
      <c r="D22" s="247">
        <v>2235</v>
      </c>
      <c r="E22" s="599" t="s">
        <v>706</v>
      </c>
      <c r="F22" s="599" t="s">
        <v>707</v>
      </c>
      <c r="G22" s="600">
        <v>3</v>
      </c>
      <c r="H22" s="602" t="s">
        <v>705</v>
      </c>
      <c r="I22" s="742">
        <v>1636</v>
      </c>
      <c r="J22" s="636">
        <v>0.8</v>
      </c>
      <c r="K22" s="750">
        <v>1054</v>
      </c>
      <c r="L22" s="750">
        <v>163</v>
      </c>
      <c r="M22" s="742">
        <v>5660</v>
      </c>
      <c r="N22" s="248">
        <v>7.05</v>
      </c>
      <c r="O22" s="603" t="s">
        <v>231</v>
      </c>
      <c r="P22" s="603" t="s">
        <v>110</v>
      </c>
      <c r="Q22" s="249"/>
    </row>
    <row r="23" spans="1:17" s="8" customFormat="1" ht="13.5">
      <c r="A23" s="256">
        <f t="shared" si="0"/>
        <v>15</v>
      </c>
      <c r="B23" s="257">
        <v>1</v>
      </c>
      <c r="C23" s="258" t="s">
        <v>97</v>
      </c>
      <c r="D23" s="259">
        <v>2234</v>
      </c>
      <c r="E23" s="258" t="s">
        <v>621</v>
      </c>
      <c r="F23" s="258" t="s">
        <v>589</v>
      </c>
      <c r="G23" s="601">
        <v>3</v>
      </c>
      <c r="H23" s="601" t="s">
        <v>705</v>
      </c>
      <c r="I23" s="743">
        <v>1698</v>
      </c>
      <c r="J23" s="637">
        <v>-1.7</v>
      </c>
      <c r="K23" s="751">
        <v>879</v>
      </c>
      <c r="L23" s="751">
        <v>174</v>
      </c>
      <c r="M23" s="743">
        <v>5452</v>
      </c>
      <c r="N23" s="260" t="s">
        <v>777</v>
      </c>
      <c r="O23" s="604" t="s">
        <v>269</v>
      </c>
      <c r="P23" s="604" t="s">
        <v>202</v>
      </c>
      <c r="Q23" s="261"/>
    </row>
    <row r="24" spans="1:17" s="6" customFormat="1" ht="13.5">
      <c r="A24" s="229">
        <f t="shared" si="0"/>
        <v>16</v>
      </c>
      <c r="B24" s="230"/>
      <c r="C24" s="231"/>
      <c r="D24" s="232">
        <v>2233</v>
      </c>
      <c r="E24" s="385" t="s">
        <v>502</v>
      </c>
      <c r="F24" s="385" t="s">
        <v>503</v>
      </c>
      <c r="G24" s="233">
        <v>2</v>
      </c>
      <c r="H24" s="592" t="s">
        <v>26</v>
      </c>
      <c r="I24" s="739">
        <v>1576</v>
      </c>
      <c r="J24" s="634">
        <v>-0.1</v>
      </c>
      <c r="K24" s="746">
        <v>1027</v>
      </c>
      <c r="L24" s="746">
        <v>155</v>
      </c>
      <c r="M24" s="739">
        <v>5637</v>
      </c>
      <c r="N24" s="234">
        <v>8.05</v>
      </c>
      <c r="O24" s="596" t="s">
        <v>232</v>
      </c>
      <c r="P24" s="596" t="s">
        <v>373</v>
      </c>
      <c r="Q24" s="236"/>
    </row>
    <row r="25" spans="1:17" s="6" customFormat="1" ht="13.5">
      <c r="A25" s="237">
        <v>17</v>
      </c>
      <c r="B25" s="209"/>
      <c r="C25" s="238"/>
      <c r="D25" s="239">
        <v>2218</v>
      </c>
      <c r="E25" s="238" t="s">
        <v>510</v>
      </c>
      <c r="F25" s="238" t="s">
        <v>511</v>
      </c>
      <c r="G25" s="240">
        <v>2</v>
      </c>
      <c r="H25" s="240" t="s">
        <v>705</v>
      </c>
      <c r="I25" s="740">
        <v>1562</v>
      </c>
      <c r="J25" s="635">
        <v>-1.7</v>
      </c>
      <c r="K25" s="747">
        <v>898</v>
      </c>
      <c r="L25" s="747">
        <v>168</v>
      </c>
      <c r="M25" s="740">
        <v>5786</v>
      </c>
      <c r="N25" s="241" t="s">
        <v>777</v>
      </c>
      <c r="O25" s="242" t="s">
        <v>269</v>
      </c>
      <c r="P25" s="242" t="s">
        <v>202</v>
      </c>
      <c r="Q25" s="243"/>
    </row>
    <row r="26" spans="1:18" ht="13.5">
      <c r="A26" s="237">
        <v>18</v>
      </c>
      <c r="B26" s="209"/>
      <c r="C26" s="238"/>
      <c r="D26" s="239">
        <v>2210</v>
      </c>
      <c r="E26" s="253" t="s">
        <v>708</v>
      </c>
      <c r="F26" s="253" t="s">
        <v>229</v>
      </c>
      <c r="G26" s="213">
        <v>3</v>
      </c>
      <c r="H26" s="254" t="s">
        <v>705</v>
      </c>
      <c r="I26" s="744">
        <v>1672</v>
      </c>
      <c r="J26" s="328">
        <v>-0.1</v>
      </c>
      <c r="K26" s="714">
        <v>1201</v>
      </c>
      <c r="L26" s="714">
        <v>160</v>
      </c>
      <c r="M26" s="744">
        <v>5796</v>
      </c>
      <c r="N26" s="241">
        <v>8.05</v>
      </c>
      <c r="O26" s="255" t="s">
        <v>341</v>
      </c>
      <c r="P26" s="255" t="s">
        <v>233</v>
      </c>
      <c r="Q26" s="243"/>
      <c r="R26" s="6"/>
    </row>
    <row r="27" spans="1:18" ht="13.5">
      <c r="A27" s="244">
        <v>19</v>
      </c>
      <c r="B27" s="245"/>
      <c r="C27" s="246"/>
      <c r="D27" s="360">
        <v>2202</v>
      </c>
      <c r="E27" s="360" t="s">
        <v>624</v>
      </c>
      <c r="F27" s="387" t="s">
        <v>214</v>
      </c>
      <c r="G27" s="409">
        <v>3</v>
      </c>
      <c r="H27" s="409" t="s">
        <v>705</v>
      </c>
      <c r="I27" s="665">
        <v>1631</v>
      </c>
      <c r="J27" s="355">
        <v>-0.9</v>
      </c>
      <c r="K27" s="748">
        <v>796</v>
      </c>
      <c r="L27" s="748">
        <v>163</v>
      </c>
      <c r="M27" s="665">
        <v>5369</v>
      </c>
      <c r="N27" s="406">
        <v>7.18</v>
      </c>
      <c r="O27" s="360" t="s">
        <v>201</v>
      </c>
      <c r="P27" s="283" t="s">
        <v>110</v>
      </c>
      <c r="Q27" s="504"/>
      <c r="R27" s="6"/>
    </row>
    <row r="28" spans="1:18" s="9" customFormat="1" ht="14.25" thickBot="1">
      <c r="A28" s="262">
        <v>20</v>
      </c>
      <c r="B28" s="263">
        <v>1</v>
      </c>
      <c r="C28" s="264" t="s">
        <v>97</v>
      </c>
      <c r="D28" s="480">
        <v>2179</v>
      </c>
      <c r="E28" s="480" t="s">
        <v>710</v>
      </c>
      <c r="F28" s="392" t="s">
        <v>39</v>
      </c>
      <c r="G28" s="485">
        <v>3</v>
      </c>
      <c r="H28" s="485" t="s">
        <v>306</v>
      </c>
      <c r="I28" s="745">
        <v>1683</v>
      </c>
      <c r="J28" s="359">
        <v>0.1</v>
      </c>
      <c r="K28" s="752">
        <v>1154</v>
      </c>
      <c r="L28" s="752">
        <v>150</v>
      </c>
      <c r="M28" s="745">
        <v>5575</v>
      </c>
      <c r="N28" s="490" t="s">
        <v>371</v>
      </c>
      <c r="O28" s="480" t="s">
        <v>227</v>
      </c>
      <c r="P28" s="491" t="s">
        <v>228</v>
      </c>
      <c r="Q28" s="489"/>
      <c r="R28" s="8"/>
    </row>
    <row r="29" spans="1:17" ht="13.5">
      <c r="A29" s="106"/>
      <c r="B29" s="106"/>
      <c r="C29" s="106"/>
      <c r="D29" s="106"/>
      <c r="E29" s="106"/>
      <c r="F29" s="615"/>
      <c r="G29" s="131"/>
      <c r="H29" s="131"/>
      <c r="I29" s="106"/>
      <c r="J29" s="106"/>
      <c r="K29" s="106"/>
      <c r="L29" s="106"/>
      <c r="M29" s="106"/>
      <c r="N29" s="417"/>
      <c r="O29" s="106"/>
      <c r="P29" s="350"/>
      <c r="Q29" s="106"/>
    </row>
    <row r="30" ht="13.5">
      <c r="O30" s="215"/>
    </row>
    <row r="31" spans="4:17" ht="13.5">
      <c r="D31" s="586"/>
      <c r="E31" s="396"/>
      <c r="F31" s="396"/>
      <c r="G31" s="576"/>
      <c r="H31" s="593"/>
      <c r="I31" s="594"/>
      <c r="J31" s="574"/>
      <c r="K31" s="594"/>
      <c r="L31" s="594"/>
      <c r="M31" s="594"/>
      <c r="N31" s="499"/>
      <c r="O31" s="597"/>
      <c r="P31" s="597"/>
      <c r="Q31" s="216"/>
    </row>
    <row r="33" spans="4:17" ht="13.5">
      <c r="D33" s="586"/>
      <c r="E33" s="588"/>
      <c r="F33" s="588"/>
      <c r="G33" s="590"/>
      <c r="H33" s="590"/>
      <c r="I33" s="586"/>
      <c r="J33" s="499"/>
      <c r="K33" s="586"/>
      <c r="L33" s="586"/>
      <c r="M33" s="586"/>
      <c r="N33" s="499"/>
      <c r="O33" s="595"/>
      <c r="P33" s="595"/>
      <c r="Q33" s="216"/>
    </row>
    <row r="34" spans="4:17" ht="13.5">
      <c r="D34" s="586"/>
      <c r="E34" s="396"/>
      <c r="F34" s="396"/>
      <c r="G34" s="576"/>
      <c r="H34" s="593"/>
      <c r="I34" s="594"/>
      <c r="J34" s="574"/>
      <c r="K34" s="594"/>
      <c r="L34" s="594"/>
      <c r="M34" s="594"/>
      <c r="N34" s="499"/>
      <c r="O34" s="597"/>
      <c r="P34" s="597"/>
      <c r="Q34" s="216"/>
    </row>
    <row r="35" spans="4:17" ht="13.5">
      <c r="D35" s="586"/>
      <c r="E35" s="588"/>
      <c r="F35" s="588"/>
      <c r="G35" s="590"/>
      <c r="H35" s="590"/>
      <c r="I35" s="586"/>
      <c r="J35" s="499"/>
      <c r="K35" s="586"/>
      <c r="L35" s="586"/>
      <c r="M35" s="586"/>
      <c r="N35" s="499"/>
      <c r="O35" s="595"/>
      <c r="P35" s="595"/>
      <c r="Q35" s="216"/>
    </row>
    <row r="36" spans="4:17" ht="13.5">
      <c r="D36" s="586"/>
      <c r="E36" s="588"/>
      <c r="F36" s="588"/>
      <c r="G36" s="590"/>
      <c r="H36" s="590"/>
      <c r="I36" s="586"/>
      <c r="J36" s="499"/>
      <c r="K36" s="586"/>
      <c r="L36" s="586"/>
      <c r="M36" s="586"/>
      <c r="N36" s="499"/>
      <c r="O36" s="595"/>
      <c r="P36" s="595"/>
      <c r="Q36" s="216"/>
    </row>
    <row r="37" ht="13.5">
      <c r="O37" s="215"/>
    </row>
    <row r="39" ht="13.5">
      <c r="O39" s="215"/>
    </row>
    <row r="40" ht="13.5">
      <c r="O40" s="215"/>
    </row>
    <row r="42" ht="13.5">
      <c r="H42" s="78"/>
    </row>
    <row r="43" spans="4:17" ht="13.5">
      <c r="D43" s="586"/>
      <c r="E43" s="588"/>
      <c r="F43" s="588"/>
      <c r="G43" s="590"/>
      <c r="H43" s="590"/>
      <c r="I43" s="586"/>
      <c r="J43" s="499"/>
      <c r="K43" s="586"/>
      <c r="L43" s="586"/>
      <c r="M43" s="586"/>
      <c r="N43" s="499"/>
      <c r="O43" s="595"/>
      <c r="P43" s="595"/>
      <c r="Q43" s="216"/>
    </row>
    <row r="44" spans="4:17" ht="13.5">
      <c r="D44" s="586"/>
      <c r="E44" s="396"/>
      <c r="F44" s="396"/>
      <c r="G44" s="576"/>
      <c r="H44" s="593"/>
      <c r="I44" s="594"/>
      <c r="J44" s="574"/>
      <c r="K44" s="594"/>
      <c r="L44" s="594"/>
      <c r="M44" s="594"/>
      <c r="N44" s="499"/>
      <c r="O44" s="597"/>
      <c r="P44" s="597"/>
      <c r="Q44" s="216"/>
    </row>
    <row r="46" spans="4:17" ht="13.5">
      <c r="D46" s="586"/>
      <c r="E46" s="588"/>
      <c r="F46" s="588"/>
      <c r="G46" s="590"/>
      <c r="H46" s="590"/>
      <c r="I46" s="586"/>
      <c r="J46" s="499"/>
      <c r="K46" s="586"/>
      <c r="L46" s="586"/>
      <c r="M46" s="586"/>
      <c r="N46" s="499"/>
      <c r="O46" s="595"/>
      <c r="P46" s="595"/>
      <c r="Q46" s="216"/>
    </row>
  </sheetData>
  <sheetProtection/>
  <mergeCells count="1">
    <mergeCell ref="A1:J1"/>
  </mergeCells>
  <printOptions/>
  <pageMargins left="0.7874015748031497" right="0.7874015748031497" top="0.984251968503937" bottom="0.6299212598425197" header="0.5118110236220472" footer="0.5118110236220472"/>
  <pageSetup horizontalDpi="300" verticalDpi="300" orientation="portrait" paperSize="9" scale="70" r:id="rId1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SheetLayoutView="100" zoomScalePageLayoutView="0" workbookViewId="0" topLeftCell="A1">
      <selection activeCell="D7" sqref="D7:D27"/>
    </sheetView>
  </sheetViews>
  <sheetFormatPr defaultColWidth="8.88671875" defaultRowHeight="15"/>
  <cols>
    <col min="1" max="1" width="4.10546875" style="78" bestFit="1" customWidth="1"/>
    <col min="2" max="2" width="0" style="78" hidden="1" customWidth="1"/>
    <col min="3" max="3" width="5.21484375" style="78" hidden="1" customWidth="1"/>
    <col min="4" max="4" width="5.77734375" style="358" bestFit="1" customWidth="1"/>
    <col min="5" max="5" width="5.77734375" style="331" bestFit="1" customWidth="1"/>
    <col min="6" max="6" width="9.77734375" style="78" customWidth="1"/>
    <col min="7" max="7" width="7.99609375" style="78" bestFit="1" customWidth="1"/>
    <col min="8" max="9" width="4.6640625" style="79" bestFit="1" customWidth="1"/>
    <col min="10" max="10" width="5.21484375" style="408" bestFit="1" customWidth="1"/>
    <col min="11" max="11" width="12.21484375" style="78" customWidth="1"/>
    <col min="12" max="12" width="6.5546875" style="78" bestFit="1" customWidth="1"/>
    <col min="13" max="13" width="4.6640625" style="78" bestFit="1" customWidth="1"/>
    <col min="14" max="14" width="3.99609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654" t="s">
        <v>717</v>
      </c>
      <c r="B1" s="654"/>
      <c r="C1" s="654"/>
      <c r="D1" s="654"/>
      <c r="E1" s="654"/>
      <c r="F1" s="654"/>
      <c r="G1" s="654"/>
      <c r="H1" s="654"/>
      <c r="I1" s="15"/>
      <c r="J1" s="402"/>
      <c r="K1" s="17"/>
      <c r="L1" s="17"/>
      <c r="M1" s="17"/>
    </row>
    <row r="2" spans="1:13" s="1" customFormat="1" ht="14.25" thickBot="1">
      <c r="A2" s="14"/>
      <c r="B2" s="14"/>
      <c r="C2" s="14"/>
      <c r="D2" s="358"/>
      <c r="E2" s="331"/>
      <c r="F2" s="14"/>
      <c r="G2" s="14"/>
      <c r="H2" s="15"/>
      <c r="I2" s="15"/>
      <c r="J2" s="402"/>
      <c r="K2" s="17"/>
      <c r="L2" s="17"/>
      <c r="M2" s="17"/>
    </row>
    <row r="3" spans="1:13" s="1" customFormat="1" ht="14.25" customHeight="1">
      <c r="A3" s="14"/>
      <c r="B3" s="14"/>
      <c r="C3" s="21"/>
      <c r="D3" s="719" t="s">
        <v>190</v>
      </c>
      <c r="E3" s="720"/>
      <c r="F3" s="22">
        <v>21.36</v>
      </c>
      <c r="G3" s="642" t="s">
        <v>187</v>
      </c>
      <c r="H3" s="642"/>
      <c r="I3" s="642" t="s">
        <v>53</v>
      </c>
      <c r="J3" s="642"/>
      <c r="K3" s="22" t="s">
        <v>142</v>
      </c>
      <c r="L3" s="642" t="s">
        <v>45</v>
      </c>
      <c r="M3" s="722"/>
    </row>
    <row r="4" spans="1:13" s="1" customFormat="1" ht="13.5" customHeight="1" thickBot="1">
      <c r="A4" s="14"/>
      <c r="B4" s="14"/>
      <c r="C4" s="24"/>
      <c r="D4" s="721" t="s">
        <v>52</v>
      </c>
      <c r="E4" s="653"/>
      <c r="F4" s="25">
        <v>21.84</v>
      </c>
      <c r="G4" s="655" t="s">
        <v>54</v>
      </c>
      <c r="H4" s="655"/>
      <c r="I4" s="657" t="s">
        <v>55</v>
      </c>
      <c r="J4" s="657"/>
      <c r="K4" s="25" t="s">
        <v>143</v>
      </c>
      <c r="L4" s="655" t="s">
        <v>56</v>
      </c>
      <c r="M4" s="641"/>
    </row>
    <row r="5" spans="1:13" s="1" customFormat="1" ht="14.25" thickBot="1">
      <c r="A5" s="17"/>
      <c r="B5" s="17"/>
      <c r="C5" s="26"/>
      <c r="D5" s="358"/>
      <c r="E5" s="331"/>
      <c r="F5" s="17"/>
      <c r="G5" s="17"/>
      <c r="H5" s="15"/>
      <c r="I5" s="15"/>
      <c r="J5" s="402"/>
      <c r="K5" s="17"/>
      <c r="L5" s="17"/>
      <c r="M5" s="17"/>
    </row>
    <row r="6" spans="1:13" s="1" customFormat="1" ht="14.25" thickBot="1">
      <c r="A6" s="27" t="s">
        <v>144</v>
      </c>
      <c r="B6" s="28" t="s">
        <v>3</v>
      </c>
      <c r="C6" s="28" t="s">
        <v>4</v>
      </c>
      <c r="D6" s="399" t="s">
        <v>15</v>
      </c>
      <c r="E6" s="400" t="s">
        <v>22</v>
      </c>
      <c r="F6" s="371" t="s">
        <v>16</v>
      </c>
      <c r="G6" s="371" t="s">
        <v>23</v>
      </c>
      <c r="H6" s="28" t="s">
        <v>17</v>
      </c>
      <c r="I6" s="28" t="s">
        <v>18</v>
      </c>
      <c r="J6" s="403" t="s">
        <v>19</v>
      </c>
      <c r="K6" s="371" t="s">
        <v>24</v>
      </c>
      <c r="L6" s="371" t="s">
        <v>20</v>
      </c>
      <c r="M6" s="372" t="s">
        <v>21</v>
      </c>
    </row>
    <row r="7" spans="1:15" s="1" customFormat="1" ht="13.5">
      <c r="A7" s="31">
        <f aca="true" t="shared" si="0" ref="A7:A26">RANK(O7,$O$7:$O$85,1)</f>
        <v>1</v>
      </c>
      <c r="B7" s="32">
        <v>1</v>
      </c>
      <c r="C7" s="32" t="s">
        <v>8</v>
      </c>
      <c r="D7" s="643">
        <v>2247</v>
      </c>
      <c r="E7" s="352">
        <v>0</v>
      </c>
      <c r="F7" s="82" t="s">
        <v>208</v>
      </c>
      <c r="G7" s="34" t="s">
        <v>209</v>
      </c>
      <c r="H7" s="83">
        <v>3</v>
      </c>
      <c r="I7" s="36" t="s">
        <v>26</v>
      </c>
      <c r="J7" s="84">
        <v>7.17</v>
      </c>
      <c r="K7" s="282" t="s">
        <v>207</v>
      </c>
      <c r="L7" s="282" t="s">
        <v>206</v>
      </c>
      <c r="M7" s="373"/>
      <c r="O7" s="1">
        <f aca="true" t="shared" si="1" ref="O7:O26">D7/100</f>
        <v>22.47</v>
      </c>
    </row>
    <row r="8" spans="1:15" s="1" customFormat="1" ht="13.5">
      <c r="A8" s="38">
        <f t="shared" si="0"/>
        <v>2</v>
      </c>
      <c r="B8" s="39">
        <v>1</v>
      </c>
      <c r="C8" s="39" t="s">
        <v>8</v>
      </c>
      <c r="D8" s="644">
        <v>2258</v>
      </c>
      <c r="E8" s="328">
        <v>2</v>
      </c>
      <c r="F8" s="375" t="s">
        <v>213</v>
      </c>
      <c r="G8" s="375" t="s">
        <v>39</v>
      </c>
      <c r="H8" s="114">
        <v>3</v>
      </c>
      <c r="I8" s="114" t="s">
        <v>228</v>
      </c>
      <c r="J8" s="404" t="s">
        <v>371</v>
      </c>
      <c r="K8" s="375" t="s">
        <v>227</v>
      </c>
      <c r="L8" s="378" t="s">
        <v>228</v>
      </c>
      <c r="M8" s="374"/>
      <c r="O8" s="1">
        <f t="shared" si="1"/>
        <v>22.58</v>
      </c>
    </row>
    <row r="9" spans="1:15" s="1" customFormat="1" ht="13.5">
      <c r="A9" s="38">
        <f t="shared" si="0"/>
        <v>3</v>
      </c>
      <c r="B9" s="39">
        <v>1</v>
      </c>
      <c r="C9" s="39" t="s">
        <v>8</v>
      </c>
      <c r="D9" s="644">
        <v>2259</v>
      </c>
      <c r="E9" s="328">
        <v>0</v>
      </c>
      <c r="F9" s="253" t="s">
        <v>247</v>
      </c>
      <c r="G9" s="253" t="s">
        <v>327</v>
      </c>
      <c r="H9" s="50">
        <v>3</v>
      </c>
      <c r="I9" s="45" t="s">
        <v>26</v>
      </c>
      <c r="J9" s="47">
        <v>8.22</v>
      </c>
      <c r="K9" s="378" t="s">
        <v>225</v>
      </c>
      <c r="L9" s="378" t="s">
        <v>364</v>
      </c>
      <c r="M9" s="376"/>
      <c r="O9" s="1">
        <f t="shared" si="1"/>
        <v>22.59</v>
      </c>
    </row>
    <row r="10" spans="1:15" s="1" customFormat="1" ht="13.5">
      <c r="A10" s="38">
        <f t="shared" si="0"/>
        <v>4</v>
      </c>
      <c r="B10" s="39">
        <v>1</v>
      </c>
      <c r="C10" s="39" t="s">
        <v>8</v>
      </c>
      <c r="D10" s="644">
        <v>2260</v>
      </c>
      <c r="E10" s="328">
        <v>-0.4</v>
      </c>
      <c r="F10" s="375" t="s">
        <v>339</v>
      </c>
      <c r="G10" s="375" t="s">
        <v>340</v>
      </c>
      <c r="H10" s="114">
        <v>3</v>
      </c>
      <c r="I10" s="114" t="s">
        <v>43</v>
      </c>
      <c r="J10" s="404">
        <v>7.18</v>
      </c>
      <c r="K10" s="375" t="s">
        <v>201</v>
      </c>
      <c r="L10" s="378" t="s">
        <v>110</v>
      </c>
      <c r="M10" s="374"/>
      <c r="O10" s="1">
        <f t="shared" si="1"/>
        <v>22.6</v>
      </c>
    </row>
    <row r="11" spans="1:15" s="1" customFormat="1" ht="13.5">
      <c r="A11" s="52">
        <f t="shared" si="0"/>
        <v>5</v>
      </c>
      <c r="B11" s="53">
        <v>1</v>
      </c>
      <c r="C11" s="53" t="s">
        <v>8</v>
      </c>
      <c r="D11" s="646">
        <v>2284</v>
      </c>
      <c r="E11" s="354">
        <v>1.5</v>
      </c>
      <c r="F11" s="379" t="s">
        <v>349</v>
      </c>
      <c r="G11" s="379" t="s">
        <v>350</v>
      </c>
      <c r="H11" s="154">
        <v>3</v>
      </c>
      <c r="I11" s="154" t="s">
        <v>43</v>
      </c>
      <c r="J11" s="405">
        <v>7.05</v>
      </c>
      <c r="K11" s="379" t="s">
        <v>231</v>
      </c>
      <c r="L11" s="494" t="s">
        <v>110</v>
      </c>
      <c r="M11" s="380"/>
      <c r="O11" s="1">
        <f t="shared" si="1"/>
        <v>22.84</v>
      </c>
    </row>
    <row r="12" spans="1:15" s="1" customFormat="1" ht="13.5">
      <c r="A12" s="59">
        <f t="shared" si="0"/>
        <v>6</v>
      </c>
      <c r="B12" s="60">
        <v>1</v>
      </c>
      <c r="C12" s="60" t="s">
        <v>8</v>
      </c>
      <c r="D12" s="651">
        <v>2290</v>
      </c>
      <c r="E12" s="333">
        <v>1.9</v>
      </c>
      <c r="F12" s="381" t="s">
        <v>366</v>
      </c>
      <c r="G12" s="381" t="s">
        <v>713</v>
      </c>
      <c r="H12" s="67">
        <v>3</v>
      </c>
      <c r="I12" s="67" t="s">
        <v>203</v>
      </c>
      <c r="J12" s="66" t="s">
        <v>773</v>
      </c>
      <c r="K12" s="382" t="s">
        <v>367</v>
      </c>
      <c r="L12" s="382" t="s">
        <v>368</v>
      </c>
      <c r="M12" s="383"/>
      <c r="O12" s="1">
        <f t="shared" si="1"/>
        <v>22.9</v>
      </c>
    </row>
    <row r="13" spans="1:15" s="1" customFormat="1" ht="13.5">
      <c r="A13" s="38">
        <f t="shared" si="0"/>
        <v>7</v>
      </c>
      <c r="B13" s="39">
        <v>1</v>
      </c>
      <c r="C13" s="39" t="s">
        <v>8</v>
      </c>
      <c r="D13" s="644">
        <v>2292</v>
      </c>
      <c r="E13" s="328">
        <v>1.5</v>
      </c>
      <c r="F13" s="375" t="s">
        <v>351</v>
      </c>
      <c r="G13" s="375" t="s">
        <v>230</v>
      </c>
      <c r="H13" s="114">
        <v>3</v>
      </c>
      <c r="I13" s="114" t="s">
        <v>43</v>
      </c>
      <c r="J13" s="404">
        <v>7.05</v>
      </c>
      <c r="K13" s="375" t="s">
        <v>231</v>
      </c>
      <c r="L13" s="378" t="s">
        <v>110</v>
      </c>
      <c r="M13" s="376"/>
      <c r="O13" s="1">
        <f t="shared" si="1"/>
        <v>22.92</v>
      </c>
    </row>
    <row r="14" spans="1:15" s="1" customFormat="1" ht="13.5">
      <c r="A14" s="38">
        <f t="shared" si="0"/>
        <v>8</v>
      </c>
      <c r="B14" s="39">
        <v>1</v>
      </c>
      <c r="C14" s="39" t="s">
        <v>8</v>
      </c>
      <c r="D14" s="645">
        <v>2294</v>
      </c>
      <c r="E14" s="328">
        <v>0.7</v>
      </c>
      <c r="F14" s="377" t="s">
        <v>210</v>
      </c>
      <c r="G14" s="377" t="s">
        <v>211</v>
      </c>
      <c r="H14" s="50">
        <v>3</v>
      </c>
      <c r="I14" s="50" t="s">
        <v>203</v>
      </c>
      <c r="J14" s="47">
        <v>9.06</v>
      </c>
      <c r="K14" s="384" t="s">
        <v>332</v>
      </c>
      <c r="L14" s="384" t="s">
        <v>720</v>
      </c>
      <c r="M14" s="374"/>
      <c r="O14" s="1">
        <f t="shared" si="1"/>
        <v>22.94</v>
      </c>
    </row>
    <row r="15" spans="1:15" s="1" customFormat="1" ht="13.5">
      <c r="A15" s="38">
        <f t="shared" si="0"/>
        <v>9</v>
      </c>
      <c r="B15" s="39">
        <v>1</v>
      </c>
      <c r="C15" s="39" t="s">
        <v>8</v>
      </c>
      <c r="D15" s="645">
        <v>2296</v>
      </c>
      <c r="E15" s="327">
        <v>1.7</v>
      </c>
      <c r="F15" s="42" t="s">
        <v>312</v>
      </c>
      <c r="G15" s="43" t="s">
        <v>313</v>
      </c>
      <c r="H15" s="44">
        <v>2</v>
      </c>
      <c r="I15" s="45" t="s">
        <v>26</v>
      </c>
      <c r="J15" s="41">
        <v>9.19</v>
      </c>
      <c r="K15" s="274" t="s">
        <v>218</v>
      </c>
      <c r="L15" s="274" t="s">
        <v>219</v>
      </c>
      <c r="M15" s="374"/>
      <c r="O15" s="1">
        <f t="shared" si="1"/>
        <v>22.96</v>
      </c>
    </row>
    <row r="16" spans="1:15" s="1" customFormat="1" ht="13.5">
      <c r="A16" s="52">
        <f t="shared" si="0"/>
        <v>10</v>
      </c>
      <c r="B16" s="53">
        <v>1</v>
      </c>
      <c r="C16" s="53" t="s">
        <v>8</v>
      </c>
      <c r="D16" s="646">
        <v>2304</v>
      </c>
      <c r="E16" s="354">
        <v>1.5</v>
      </c>
      <c r="F16" s="379" t="s">
        <v>369</v>
      </c>
      <c r="G16" s="379" t="s">
        <v>370</v>
      </c>
      <c r="H16" s="154">
        <v>3</v>
      </c>
      <c r="I16" s="154" t="s">
        <v>43</v>
      </c>
      <c r="J16" s="405">
        <v>7.05</v>
      </c>
      <c r="K16" s="379" t="s">
        <v>231</v>
      </c>
      <c r="L16" s="494" t="s">
        <v>110</v>
      </c>
      <c r="M16" s="380"/>
      <c r="O16" s="1">
        <f t="shared" si="1"/>
        <v>23.04</v>
      </c>
    </row>
    <row r="17" spans="1:15" s="1" customFormat="1" ht="13.5">
      <c r="A17" s="59">
        <f t="shared" si="0"/>
        <v>11</v>
      </c>
      <c r="B17" s="60">
        <v>1</v>
      </c>
      <c r="C17" s="60" t="s">
        <v>8</v>
      </c>
      <c r="D17" s="647">
        <v>2307</v>
      </c>
      <c r="E17" s="333">
        <v>1.4</v>
      </c>
      <c r="F17" s="385" t="s">
        <v>322</v>
      </c>
      <c r="G17" s="385" t="s">
        <v>237</v>
      </c>
      <c r="H17" s="67">
        <v>3</v>
      </c>
      <c r="I17" s="64" t="s">
        <v>26</v>
      </c>
      <c r="J17" s="66" t="s">
        <v>774</v>
      </c>
      <c r="K17" s="386" t="s">
        <v>212</v>
      </c>
      <c r="L17" s="386" t="s">
        <v>206</v>
      </c>
      <c r="M17" s="383"/>
      <c r="O17" s="1">
        <f t="shared" si="1"/>
        <v>23.07</v>
      </c>
    </row>
    <row r="18" spans="1:15" s="1" customFormat="1" ht="13.5">
      <c r="A18" s="38">
        <f t="shared" si="0"/>
        <v>12</v>
      </c>
      <c r="B18" s="39">
        <v>1</v>
      </c>
      <c r="C18" s="39" t="s">
        <v>8</v>
      </c>
      <c r="D18" s="645">
        <v>2310</v>
      </c>
      <c r="E18" s="326">
        <v>1.5</v>
      </c>
      <c r="F18" s="43" t="s">
        <v>365</v>
      </c>
      <c r="G18" s="42" t="s">
        <v>137</v>
      </c>
      <c r="H18" s="51">
        <v>3</v>
      </c>
      <c r="I18" s="45" t="s">
        <v>26</v>
      </c>
      <c r="J18" s="40">
        <v>7.28</v>
      </c>
      <c r="K18" s="206" t="s">
        <v>27</v>
      </c>
      <c r="L18" s="206" t="s">
        <v>219</v>
      </c>
      <c r="M18" s="374"/>
      <c r="O18" s="1">
        <f t="shared" si="1"/>
        <v>23.1</v>
      </c>
    </row>
    <row r="19" spans="1:15" s="1" customFormat="1" ht="13.5">
      <c r="A19" s="38">
        <f t="shared" si="0"/>
        <v>13</v>
      </c>
      <c r="B19" s="39">
        <v>1</v>
      </c>
      <c r="C19" s="39" t="s">
        <v>8</v>
      </c>
      <c r="D19" s="644">
        <v>2312</v>
      </c>
      <c r="E19" s="328">
        <v>0.4</v>
      </c>
      <c r="F19" s="375" t="s">
        <v>763</v>
      </c>
      <c r="G19" s="375" t="s">
        <v>764</v>
      </c>
      <c r="H19" s="114">
        <v>2</v>
      </c>
      <c r="I19" s="114" t="s">
        <v>40</v>
      </c>
      <c r="J19" s="404">
        <v>7.18</v>
      </c>
      <c r="K19" s="375" t="s">
        <v>765</v>
      </c>
      <c r="L19" s="378" t="s">
        <v>766</v>
      </c>
      <c r="M19" s="376"/>
      <c r="O19" s="1">
        <f t="shared" si="1"/>
        <v>23.12</v>
      </c>
    </row>
    <row r="20" spans="1:15" s="1" customFormat="1" ht="13.5">
      <c r="A20" s="92">
        <f t="shared" si="0"/>
        <v>14</v>
      </c>
      <c r="B20" s="93">
        <v>1</v>
      </c>
      <c r="C20" s="93" t="s">
        <v>8</v>
      </c>
      <c r="D20" s="652">
        <v>2317</v>
      </c>
      <c r="E20" s="355">
        <v>2</v>
      </c>
      <c r="F20" s="387" t="s">
        <v>359</v>
      </c>
      <c r="G20" s="387" t="s">
        <v>260</v>
      </c>
      <c r="H20" s="409">
        <v>2</v>
      </c>
      <c r="I20" s="409" t="s">
        <v>228</v>
      </c>
      <c r="J20" s="406" t="s">
        <v>371</v>
      </c>
      <c r="K20" s="387" t="s">
        <v>227</v>
      </c>
      <c r="L20" s="506" t="s">
        <v>228</v>
      </c>
      <c r="M20" s="388"/>
      <c r="O20" s="1">
        <f t="shared" si="1"/>
        <v>23.17</v>
      </c>
    </row>
    <row r="21" spans="1:15" s="1" customFormat="1" ht="13.5">
      <c r="A21" s="98">
        <f t="shared" si="0"/>
        <v>15</v>
      </c>
      <c r="B21" s="99">
        <v>1</v>
      </c>
      <c r="C21" s="99" t="s">
        <v>8</v>
      </c>
      <c r="D21" s="658">
        <v>2318</v>
      </c>
      <c r="E21" s="356">
        <v>1.4</v>
      </c>
      <c r="F21" s="101" t="s">
        <v>335</v>
      </c>
      <c r="G21" s="362" t="s">
        <v>762</v>
      </c>
      <c r="H21" s="102">
        <v>3</v>
      </c>
      <c r="I21" s="103" t="s">
        <v>203</v>
      </c>
      <c r="J21" s="100">
        <v>5.15</v>
      </c>
      <c r="K21" s="284" t="s">
        <v>294</v>
      </c>
      <c r="L21" s="284" t="s">
        <v>761</v>
      </c>
      <c r="M21" s="389"/>
      <c r="O21" s="1">
        <f t="shared" si="1"/>
        <v>23.18</v>
      </c>
    </row>
    <row r="22" spans="1:15" s="1" customFormat="1" ht="13.5">
      <c r="A22" s="59">
        <f t="shared" si="0"/>
        <v>16</v>
      </c>
      <c r="B22" s="60">
        <v>1</v>
      </c>
      <c r="C22" s="60" t="s">
        <v>8</v>
      </c>
      <c r="D22" s="651">
        <v>2322</v>
      </c>
      <c r="E22" s="353">
        <v>1.9</v>
      </c>
      <c r="F22" s="62" t="s">
        <v>756</v>
      </c>
      <c r="G22" s="62" t="s">
        <v>757</v>
      </c>
      <c r="H22" s="63">
        <v>3</v>
      </c>
      <c r="I22" s="64" t="s">
        <v>40</v>
      </c>
      <c r="J22" s="61" t="s">
        <v>758</v>
      </c>
      <c r="K22" s="277" t="s">
        <v>759</v>
      </c>
      <c r="L22" s="277" t="s">
        <v>760</v>
      </c>
      <c r="M22" s="383"/>
      <c r="O22" s="1">
        <f t="shared" si="1"/>
        <v>23.22</v>
      </c>
    </row>
    <row r="23" spans="1:15" s="1" customFormat="1" ht="13.5">
      <c r="A23" s="38">
        <f t="shared" si="0"/>
        <v>17</v>
      </c>
      <c r="B23" s="39">
        <v>1</v>
      </c>
      <c r="C23" s="39" t="s">
        <v>8</v>
      </c>
      <c r="D23" s="645">
        <v>2330</v>
      </c>
      <c r="E23" s="326">
        <v>0</v>
      </c>
      <c r="F23" s="43" t="s">
        <v>310</v>
      </c>
      <c r="G23" s="43" t="s">
        <v>311</v>
      </c>
      <c r="H23" s="51">
        <v>3</v>
      </c>
      <c r="I23" s="45" t="s">
        <v>26</v>
      </c>
      <c r="J23" s="40">
        <v>7.17</v>
      </c>
      <c r="K23" s="206" t="s">
        <v>207</v>
      </c>
      <c r="L23" s="206" t="s">
        <v>206</v>
      </c>
      <c r="M23" s="374"/>
      <c r="O23" s="1">
        <f t="shared" si="1"/>
        <v>23.3</v>
      </c>
    </row>
    <row r="24" spans="1:15" s="1" customFormat="1" ht="13.5">
      <c r="A24" s="38">
        <f t="shared" si="0"/>
        <v>18</v>
      </c>
      <c r="B24" s="39">
        <v>1</v>
      </c>
      <c r="C24" s="39" t="s">
        <v>8</v>
      </c>
      <c r="D24" s="645">
        <v>2331</v>
      </c>
      <c r="E24" s="326">
        <v>1.5</v>
      </c>
      <c r="F24" s="43" t="s">
        <v>328</v>
      </c>
      <c r="G24" s="43" t="s">
        <v>329</v>
      </c>
      <c r="H24" s="51">
        <v>3</v>
      </c>
      <c r="I24" s="45" t="s">
        <v>26</v>
      </c>
      <c r="J24" s="40">
        <v>7.28</v>
      </c>
      <c r="K24" s="206" t="s">
        <v>27</v>
      </c>
      <c r="L24" s="206" t="s">
        <v>219</v>
      </c>
      <c r="M24" s="374"/>
      <c r="O24" s="1">
        <f t="shared" si="1"/>
        <v>23.31</v>
      </c>
    </row>
    <row r="25" spans="1:15" s="1" customFormat="1" ht="13.5">
      <c r="A25" s="92">
        <f t="shared" si="0"/>
        <v>18</v>
      </c>
      <c r="B25" s="93">
        <v>1</v>
      </c>
      <c r="C25" s="93" t="s">
        <v>8</v>
      </c>
      <c r="D25" s="652">
        <v>2331</v>
      </c>
      <c r="E25" s="355">
        <v>0.9</v>
      </c>
      <c r="F25" s="387" t="s">
        <v>320</v>
      </c>
      <c r="G25" s="387" t="s">
        <v>321</v>
      </c>
      <c r="H25" s="409">
        <v>2</v>
      </c>
      <c r="I25" s="409" t="s">
        <v>26</v>
      </c>
      <c r="J25" s="406">
        <v>9.29</v>
      </c>
      <c r="K25" s="387" t="s">
        <v>284</v>
      </c>
      <c r="L25" s="506" t="s">
        <v>108</v>
      </c>
      <c r="M25" s="388"/>
      <c r="O25" s="1">
        <f t="shared" si="1"/>
        <v>23.31</v>
      </c>
    </row>
    <row r="26" spans="1:15" s="1" customFormat="1" ht="14.25" thickBot="1">
      <c r="A26" s="305">
        <f t="shared" si="0"/>
        <v>20</v>
      </c>
      <c r="B26" s="306">
        <v>1</v>
      </c>
      <c r="C26" s="306" t="s">
        <v>8</v>
      </c>
      <c r="D26" s="659">
        <v>2335</v>
      </c>
      <c r="E26" s="401">
        <v>0.7</v>
      </c>
      <c r="F26" s="390" t="s">
        <v>324</v>
      </c>
      <c r="G26" s="390" t="s">
        <v>321</v>
      </c>
      <c r="H26" s="410">
        <v>3</v>
      </c>
      <c r="I26" s="410" t="s">
        <v>26</v>
      </c>
      <c r="J26" s="407">
        <v>7.17</v>
      </c>
      <c r="K26" s="390" t="s">
        <v>207</v>
      </c>
      <c r="L26" s="639" t="s">
        <v>206</v>
      </c>
      <c r="M26" s="391"/>
      <c r="O26" s="1">
        <f t="shared" si="1"/>
        <v>23.35</v>
      </c>
    </row>
    <row r="27" spans="1:13" ht="15" thickBot="1" thickTop="1">
      <c r="A27" s="302"/>
      <c r="B27" s="303"/>
      <c r="C27" s="303"/>
      <c r="D27" s="660">
        <v>2343</v>
      </c>
      <c r="E27" s="359">
        <v>0.7</v>
      </c>
      <c r="F27" s="392" t="s">
        <v>355</v>
      </c>
      <c r="G27" s="392" t="s">
        <v>125</v>
      </c>
      <c r="H27" s="304">
        <v>3</v>
      </c>
      <c r="I27" s="365" t="s">
        <v>258</v>
      </c>
      <c r="J27" s="308">
        <v>7.04</v>
      </c>
      <c r="K27" s="393" t="s">
        <v>107</v>
      </c>
      <c r="L27" s="393" t="s">
        <v>354</v>
      </c>
      <c r="M27" s="394"/>
    </row>
    <row r="28" spans="4:13" ht="13.5">
      <c r="D28" s="357"/>
      <c r="E28" s="332"/>
      <c r="F28" s="315"/>
      <c r="G28" s="315"/>
      <c r="H28" s="317"/>
      <c r="I28" s="318"/>
      <c r="J28" s="312"/>
      <c r="K28" s="321"/>
      <c r="L28" s="321"/>
      <c r="M28" s="14"/>
    </row>
    <row r="29" spans="6:13" ht="13.5">
      <c r="F29" s="395"/>
      <c r="G29" s="395"/>
      <c r="K29" s="395"/>
      <c r="L29" s="395"/>
      <c r="M29" s="395"/>
    </row>
    <row r="30" spans="6:13" ht="13.5">
      <c r="F30" s="395"/>
      <c r="G30" s="395"/>
      <c r="K30" s="395"/>
      <c r="L30" s="395"/>
      <c r="M30" s="395"/>
    </row>
    <row r="31" spans="4:13" ht="13.5">
      <c r="D31" s="357"/>
      <c r="E31" s="332"/>
      <c r="F31" s="315"/>
      <c r="G31" s="315"/>
      <c r="H31" s="317"/>
      <c r="I31" s="318"/>
      <c r="J31" s="312"/>
      <c r="K31" s="320"/>
      <c r="L31" s="319"/>
      <c r="M31" s="14"/>
    </row>
    <row r="32" spans="6:13" ht="13.5">
      <c r="F32" s="395"/>
      <c r="G32" s="395"/>
      <c r="K32" s="395"/>
      <c r="L32" s="395"/>
      <c r="M32" s="395"/>
    </row>
    <row r="33" spans="4:13" ht="13.5">
      <c r="D33" s="357"/>
      <c r="E33" s="332"/>
      <c r="F33" s="315"/>
      <c r="G33" s="315"/>
      <c r="H33" s="364"/>
      <c r="I33" s="318"/>
      <c r="J33" s="312"/>
      <c r="K33" s="321"/>
      <c r="L33" s="319"/>
      <c r="M33" s="14"/>
    </row>
    <row r="34" spans="6:13" ht="13.5">
      <c r="F34" s="395"/>
      <c r="G34" s="395"/>
      <c r="K34" s="395"/>
      <c r="L34" s="395"/>
      <c r="M34" s="395"/>
    </row>
    <row r="35" spans="6:13" ht="13.5">
      <c r="F35" s="395"/>
      <c r="G35" s="395"/>
      <c r="K35" s="395"/>
      <c r="L35" s="395"/>
      <c r="M35" s="395"/>
    </row>
    <row r="36" spans="6:13" ht="13.5">
      <c r="F36" s="395"/>
      <c r="G36" s="395"/>
      <c r="K36" s="395"/>
      <c r="L36" s="395"/>
      <c r="M36" s="395"/>
    </row>
    <row r="37" spans="6:13" ht="13.5">
      <c r="F37" s="396"/>
      <c r="G37" s="396"/>
      <c r="H37" s="15"/>
      <c r="I37" s="318"/>
      <c r="J37" s="16"/>
      <c r="K37" s="397"/>
      <c r="L37" s="397"/>
      <c r="M37" s="14"/>
    </row>
    <row r="38" spans="4:13" ht="13.5">
      <c r="D38" s="357"/>
      <c r="E38" s="332"/>
      <c r="F38" s="315"/>
      <c r="G38" s="315"/>
      <c r="H38" s="317"/>
      <c r="I38" s="318"/>
      <c r="J38" s="312"/>
      <c r="K38" s="321"/>
      <c r="L38" s="321"/>
      <c r="M38" s="14"/>
    </row>
    <row r="39" spans="6:13" ht="13.5">
      <c r="F39" s="395"/>
      <c r="G39" s="395"/>
      <c r="H39" s="15"/>
      <c r="I39" s="318"/>
      <c r="J39" s="16"/>
      <c r="K39" s="397"/>
      <c r="L39" s="397"/>
      <c r="M39" s="14"/>
    </row>
    <row r="40" spans="6:13" ht="13.5">
      <c r="F40" s="396"/>
      <c r="G40" s="396"/>
      <c r="H40" s="15"/>
      <c r="I40" s="318"/>
      <c r="J40" s="16"/>
      <c r="K40" s="397"/>
      <c r="L40" s="397"/>
      <c r="M40" s="14"/>
    </row>
    <row r="41" spans="6:13" ht="13.5">
      <c r="F41" s="14"/>
      <c r="G41" s="14"/>
      <c r="H41" s="15"/>
      <c r="I41" s="15"/>
      <c r="J41" s="16"/>
      <c r="K41" s="398"/>
      <c r="L41" s="398"/>
      <c r="M41" s="14"/>
    </row>
    <row r="42" spans="4:13" ht="13.5">
      <c r="D42" s="357"/>
      <c r="E42" s="332"/>
      <c r="F42" s="315"/>
      <c r="G42" s="315"/>
      <c r="H42" s="317"/>
      <c r="I42" s="318"/>
      <c r="J42" s="312"/>
      <c r="K42" s="321"/>
      <c r="L42" s="321"/>
      <c r="M42" s="14"/>
    </row>
    <row r="43" spans="6:13" ht="13.5">
      <c r="F43" s="395"/>
      <c r="G43" s="395"/>
      <c r="K43" s="395"/>
      <c r="L43" s="395"/>
      <c r="M43" s="395"/>
    </row>
    <row r="44" spans="6:13" ht="13.5">
      <c r="F44" s="395"/>
      <c r="G44" s="395"/>
      <c r="K44" s="395"/>
      <c r="L44" s="395"/>
      <c r="M44" s="395"/>
    </row>
    <row r="45" spans="6:13" ht="13.5">
      <c r="F45" s="395"/>
      <c r="G45" s="395"/>
      <c r="K45" s="395"/>
      <c r="L45" s="395"/>
      <c r="M45" s="395"/>
    </row>
    <row r="46" spans="6:13" ht="13.5">
      <c r="F46" s="395"/>
      <c r="G46" s="395"/>
      <c r="K46" s="395"/>
      <c r="L46" s="395"/>
      <c r="M46" s="395"/>
    </row>
    <row r="47" spans="6:13" ht="13.5">
      <c r="F47" s="395"/>
      <c r="G47" s="395"/>
      <c r="K47" s="395"/>
      <c r="L47" s="395"/>
      <c r="M47" s="395"/>
    </row>
    <row r="48" spans="6:13" ht="13.5">
      <c r="F48" s="395"/>
      <c r="G48" s="395"/>
      <c r="K48" s="395"/>
      <c r="L48" s="395"/>
      <c r="M48" s="395"/>
    </row>
    <row r="49" spans="6:13" ht="13.5">
      <c r="F49" s="395"/>
      <c r="G49" s="395"/>
      <c r="K49" s="395"/>
      <c r="L49" s="395"/>
      <c r="M49" s="395"/>
    </row>
    <row r="50" spans="6:13" ht="13.5">
      <c r="F50" s="395"/>
      <c r="G50" s="395"/>
      <c r="K50" s="395"/>
      <c r="L50" s="395"/>
      <c r="M50" s="395"/>
    </row>
    <row r="51" spans="6:13" ht="13.5">
      <c r="F51" s="395"/>
      <c r="G51" s="395"/>
      <c r="K51" s="395"/>
      <c r="L51" s="395"/>
      <c r="M51" s="395"/>
    </row>
    <row r="52" spans="6:13" ht="13.5">
      <c r="F52" s="395"/>
      <c r="G52" s="395"/>
      <c r="K52" s="395"/>
      <c r="L52" s="395"/>
      <c r="M52" s="395"/>
    </row>
    <row r="53" spans="6:13" ht="13.5">
      <c r="F53" s="395"/>
      <c r="G53" s="395"/>
      <c r="K53" s="395"/>
      <c r="L53" s="395"/>
      <c r="M53" s="395"/>
    </row>
    <row r="54" spans="6:13" ht="13.5">
      <c r="F54" s="395"/>
      <c r="G54" s="395"/>
      <c r="K54" s="395"/>
      <c r="L54" s="395"/>
      <c r="M54" s="395"/>
    </row>
    <row r="55" spans="6:13" ht="13.5">
      <c r="F55" s="395"/>
      <c r="G55" s="395"/>
      <c r="K55" s="395"/>
      <c r="L55" s="395"/>
      <c r="M55" s="395"/>
    </row>
    <row r="56" spans="6:13" ht="13.5">
      <c r="F56" s="395"/>
      <c r="G56" s="395"/>
      <c r="K56" s="395"/>
      <c r="L56" s="395"/>
      <c r="M56" s="395"/>
    </row>
    <row r="57" spans="6:13" ht="13.5">
      <c r="F57" s="395"/>
      <c r="G57" s="395"/>
      <c r="K57" s="395"/>
      <c r="L57" s="395"/>
      <c r="M57" s="395"/>
    </row>
    <row r="58" spans="6:13" ht="13.5">
      <c r="F58" s="395"/>
      <c r="G58" s="395"/>
      <c r="K58" s="395"/>
      <c r="L58" s="395"/>
      <c r="M58" s="395"/>
    </row>
    <row r="59" spans="6:13" ht="13.5">
      <c r="F59" s="395"/>
      <c r="G59" s="395"/>
      <c r="K59" s="395"/>
      <c r="L59" s="395"/>
      <c r="M59" s="395"/>
    </row>
  </sheetData>
  <sheetProtection/>
  <mergeCells count="9">
    <mergeCell ref="D4:E4"/>
    <mergeCell ref="G4:H4"/>
    <mergeCell ref="I4:J4"/>
    <mergeCell ref="L4:M4"/>
    <mergeCell ref="A1:H1"/>
    <mergeCell ref="I3:J3"/>
    <mergeCell ref="L3:M3"/>
    <mergeCell ref="D3:E3"/>
    <mergeCell ref="G3:H3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SheetLayoutView="100" zoomScalePageLayoutView="0" workbookViewId="0" topLeftCell="A7">
      <selection activeCell="D8" sqref="D8:D29"/>
    </sheetView>
  </sheetViews>
  <sheetFormatPr defaultColWidth="8.88671875" defaultRowHeight="15"/>
  <cols>
    <col min="1" max="1" width="3.99609375" style="78" bestFit="1" customWidth="1"/>
    <col min="2" max="2" width="0" style="78" hidden="1" customWidth="1"/>
    <col min="3" max="3" width="4.88671875" style="78" hidden="1" customWidth="1"/>
    <col min="4" max="4" width="5.77734375" style="78" customWidth="1"/>
    <col min="5" max="5" width="4.88671875" style="78" hidden="1" customWidth="1"/>
    <col min="6" max="6" width="9.4453125" style="78" customWidth="1"/>
    <col min="7" max="7" width="7.99609375" style="78" bestFit="1" customWidth="1"/>
    <col min="8" max="9" width="4.6640625" style="79" bestFit="1" customWidth="1"/>
    <col min="10" max="10" width="5.21484375" style="408" bestFit="1" customWidth="1"/>
    <col min="11" max="11" width="12.21484375" style="78" customWidth="1"/>
    <col min="12" max="12" width="6.5546875" style="300" bestFit="1" customWidth="1"/>
    <col min="13" max="13" width="4.6640625" style="78" bestFit="1" customWidth="1"/>
    <col min="14" max="14" width="6.21484375" style="2" customWidth="1"/>
    <col min="15" max="15" width="6.21484375" style="2" hidden="1" customWidth="1"/>
    <col min="16" max="16" width="6.21484375" style="2" customWidth="1"/>
    <col min="17" max="16384" width="8.88671875" style="2" customWidth="1"/>
  </cols>
  <sheetData>
    <row r="1" spans="1:13" s="1" customFormat="1" ht="13.5">
      <c r="A1" s="654" t="s">
        <v>755</v>
      </c>
      <c r="B1" s="654"/>
      <c r="C1" s="654"/>
      <c r="D1" s="654"/>
      <c r="E1" s="654"/>
      <c r="F1" s="654"/>
      <c r="G1" s="654"/>
      <c r="H1" s="654"/>
      <c r="I1" s="654"/>
      <c r="J1" s="402"/>
      <c r="K1" s="17"/>
      <c r="L1" s="366"/>
      <c r="M1" s="17"/>
    </row>
    <row r="2" spans="1:256" s="1" customFormat="1" ht="14.25" thickBot="1">
      <c r="A2" s="17"/>
      <c r="B2" s="17"/>
      <c r="C2" s="26"/>
      <c r="D2" s="17"/>
      <c r="E2" s="17"/>
      <c r="F2" s="17"/>
      <c r="G2" s="17"/>
      <c r="H2" s="15"/>
      <c r="I2" s="15"/>
      <c r="J2" s="402"/>
      <c r="K2" s="17"/>
      <c r="L2" s="366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>
        <v>48.18</v>
      </c>
      <c r="G3" s="642" t="s">
        <v>767</v>
      </c>
      <c r="H3" s="642"/>
      <c r="I3" s="642" t="s">
        <v>768</v>
      </c>
      <c r="J3" s="642"/>
      <c r="K3" s="22" t="s">
        <v>769</v>
      </c>
      <c r="L3" s="642" t="s">
        <v>770</v>
      </c>
      <c r="M3" s="722"/>
    </row>
    <row r="4" spans="1:13" s="1" customFormat="1" ht="14.25" customHeight="1">
      <c r="A4" s="14"/>
      <c r="B4" s="14"/>
      <c r="C4" s="21"/>
      <c r="D4" s="107"/>
      <c r="E4" s="108"/>
      <c r="F4" s="23" t="s">
        <v>57</v>
      </c>
      <c r="G4" s="656" t="s">
        <v>189</v>
      </c>
      <c r="H4" s="656"/>
      <c r="I4" s="656" t="s">
        <v>58</v>
      </c>
      <c r="J4" s="656"/>
      <c r="K4" s="23" t="s">
        <v>145</v>
      </c>
      <c r="L4" s="656" t="s">
        <v>59</v>
      </c>
      <c r="M4" s="723"/>
    </row>
    <row r="5" spans="1:13" s="1" customFormat="1" ht="13.5" customHeight="1" thickBot="1">
      <c r="A5" s="14"/>
      <c r="B5" s="14"/>
      <c r="C5" s="24"/>
      <c r="D5" s="724" t="s">
        <v>52</v>
      </c>
      <c r="E5" s="725"/>
      <c r="F5" s="25">
        <v>48.37</v>
      </c>
      <c r="G5" s="655" t="s">
        <v>61</v>
      </c>
      <c r="H5" s="655"/>
      <c r="I5" s="657" t="s">
        <v>62</v>
      </c>
      <c r="J5" s="657"/>
      <c r="K5" s="25" t="s">
        <v>146</v>
      </c>
      <c r="L5" s="655" t="s">
        <v>63</v>
      </c>
      <c r="M5" s="641"/>
    </row>
    <row r="6" spans="1:256" s="1" customFormat="1" ht="14.25" thickBot="1">
      <c r="A6" s="17"/>
      <c r="B6" s="17"/>
      <c r="C6" s="26"/>
      <c r="D6" s="17"/>
      <c r="E6" s="17"/>
      <c r="F6" s="17"/>
      <c r="G6" s="17"/>
      <c r="H6" s="17"/>
      <c r="I6" s="17"/>
      <c r="J6" s="402"/>
      <c r="K6" s="17"/>
      <c r="L6" s="366"/>
      <c r="M6" s="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 thickBot="1">
      <c r="A7" s="27" t="s">
        <v>147</v>
      </c>
      <c r="B7" s="28" t="s">
        <v>3</v>
      </c>
      <c r="C7" s="28" t="s">
        <v>4</v>
      </c>
      <c r="D7" s="28" t="s">
        <v>15</v>
      </c>
      <c r="E7" s="28" t="s">
        <v>22</v>
      </c>
      <c r="F7" s="28" t="s">
        <v>16</v>
      </c>
      <c r="G7" s="28" t="s">
        <v>23</v>
      </c>
      <c r="H7" s="28" t="s">
        <v>17</v>
      </c>
      <c r="I7" s="28" t="s">
        <v>18</v>
      </c>
      <c r="J7" s="403" t="s">
        <v>19</v>
      </c>
      <c r="K7" s="28" t="s">
        <v>24</v>
      </c>
      <c r="L7" s="428" t="s">
        <v>20</v>
      </c>
      <c r="M7" s="30" t="s">
        <v>21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1">
        <f aca="true" t="shared" si="0" ref="A8:A27">RANK(O8,$O$8:$O$86,1)</f>
        <v>1</v>
      </c>
      <c r="B8" s="32">
        <v>1</v>
      </c>
      <c r="C8" s="32" t="s">
        <v>9</v>
      </c>
      <c r="D8" s="643">
        <v>5054</v>
      </c>
      <c r="E8" s="109"/>
      <c r="F8" s="34" t="s">
        <v>222</v>
      </c>
      <c r="G8" s="110" t="s">
        <v>223</v>
      </c>
      <c r="H8" s="111">
        <v>3</v>
      </c>
      <c r="I8" s="36" t="s">
        <v>26</v>
      </c>
      <c r="J8" s="112">
        <v>8.23</v>
      </c>
      <c r="K8" s="287" t="s">
        <v>225</v>
      </c>
      <c r="L8" s="287" t="s">
        <v>364</v>
      </c>
      <c r="M8" s="37"/>
      <c r="O8" s="1">
        <f aca="true" t="shared" si="1" ref="O8:O27">D8/100</f>
        <v>50.54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2</v>
      </c>
      <c r="B9" s="39">
        <v>1</v>
      </c>
      <c r="C9" s="39" t="s">
        <v>9</v>
      </c>
      <c r="D9" s="645">
        <v>5149</v>
      </c>
      <c r="E9" s="90"/>
      <c r="F9" s="43" t="s">
        <v>328</v>
      </c>
      <c r="G9" s="43" t="s">
        <v>329</v>
      </c>
      <c r="H9" s="51">
        <v>3</v>
      </c>
      <c r="I9" s="45" t="s">
        <v>26</v>
      </c>
      <c r="J9" s="40">
        <v>7.17</v>
      </c>
      <c r="K9" s="206" t="s">
        <v>207</v>
      </c>
      <c r="L9" s="206" t="s">
        <v>206</v>
      </c>
      <c r="M9" s="46"/>
      <c r="O9" s="1">
        <f t="shared" si="1"/>
        <v>51.49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3</v>
      </c>
      <c r="B10" s="39">
        <v>1</v>
      </c>
      <c r="C10" s="39" t="s">
        <v>9</v>
      </c>
      <c r="D10" s="645">
        <v>5160</v>
      </c>
      <c r="E10" s="90"/>
      <c r="F10" s="43" t="s">
        <v>365</v>
      </c>
      <c r="G10" s="71" t="s">
        <v>137</v>
      </c>
      <c r="H10" s="51">
        <v>3</v>
      </c>
      <c r="I10" s="45" t="s">
        <v>26</v>
      </c>
      <c r="J10" s="40">
        <v>8.23</v>
      </c>
      <c r="K10" s="206" t="s">
        <v>225</v>
      </c>
      <c r="L10" s="206" t="s">
        <v>364</v>
      </c>
      <c r="M10" s="46"/>
      <c r="O10" s="1">
        <f t="shared" si="1"/>
        <v>51.6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8">
        <f t="shared" si="0"/>
        <v>4</v>
      </c>
      <c r="B11" s="39">
        <v>1</v>
      </c>
      <c r="C11" s="39" t="s">
        <v>9</v>
      </c>
      <c r="D11" s="644">
        <v>5172</v>
      </c>
      <c r="E11" s="113"/>
      <c r="F11" s="48" t="s">
        <v>372</v>
      </c>
      <c r="G11" s="48" t="s">
        <v>223</v>
      </c>
      <c r="H11" s="114">
        <v>3</v>
      </c>
      <c r="I11" s="45" t="s">
        <v>26</v>
      </c>
      <c r="J11" s="47">
        <v>7.17</v>
      </c>
      <c r="K11" s="275" t="s">
        <v>207</v>
      </c>
      <c r="L11" s="288" t="s">
        <v>373</v>
      </c>
      <c r="M11" s="46"/>
      <c r="O11" s="1">
        <f t="shared" si="1"/>
        <v>51.72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2">
        <f t="shared" si="0"/>
        <v>5</v>
      </c>
      <c r="B12" s="53">
        <v>1</v>
      </c>
      <c r="C12" s="53" t="s">
        <v>9</v>
      </c>
      <c r="D12" s="648">
        <v>5178</v>
      </c>
      <c r="E12" s="116"/>
      <c r="F12" s="55" t="s">
        <v>374</v>
      </c>
      <c r="G12" s="117" t="s">
        <v>375</v>
      </c>
      <c r="H12" s="118">
        <v>3</v>
      </c>
      <c r="I12" s="57" t="s">
        <v>26</v>
      </c>
      <c r="J12" s="119">
        <v>7.17</v>
      </c>
      <c r="K12" s="289" t="s">
        <v>207</v>
      </c>
      <c r="L12" s="289" t="s">
        <v>206</v>
      </c>
      <c r="M12" s="58"/>
      <c r="O12" s="1">
        <f t="shared" si="1"/>
        <v>51.78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59">
        <f t="shared" si="0"/>
        <v>5</v>
      </c>
      <c r="B13" s="60">
        <v>1</v>
      </c>
      <c r="C13" s="60" t="s">
        <v>9</v>
      </c>
      <c r="D13" s="661">
        <v>5178</v>
      </c>
      <c r="E13" s="104"/>
      <c r="F13" s="104" t="s">
        <v>384</v>
      </c>
      <c r="G13" s="104" t="s">
        <v>385</v>
      </c>
      <c r="H13" s="123">
        <v>3</v>
      </c>
      <c r="I13" s="123" t="s">
        <v>43</v>
      </c>
      <c r="J13" s="416">
        <v>7.05</v>
      </c>
      <c r="K13" s="104" t="s">
        <v>231</v>
      </c>
      <c r="L13" s="285" t="s">
        <v>110</v>
      </c>
      <c r="M13" s="65"/>
      <c r="O13" s="1">
        <f t="shared" si="1"/>
        <v>51.78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7</v>
      </c>
      <c r="B14" s="39">
        <v>1</v>
      </c>
      <c r="C14" s="39" t="s">
        <v>9</v>
      </c>
      <c r="D14" s="662">
        <v>5189</v>
      </c>
      <c r="E14" s="49"/>
      <c r="F14" s="49" t="s">
        <v>386</v>
      </c>
      <c r="G14" s="49" t="s">
        <v>352</v>
      </c>
      <c r="H14" s="114">
        <v>3</v>
      </c>
      <c r="I14" s="114" t="s">
        <v>43</v>
      </c>
      <c r="J14" s="404">
        <v>7.05</v>
      </c>
      <c r="K14" s="49" t="s">
        <v>231</v>
      </c>
      <c r="L14" s="275" t="s">
        <v>110</v>
      </c>
      <c r="M14" s="46"/>
      <c r="O14" s="1">
        <f t="shared" si="1"/>
        <v>51.89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8</v>
      </c>
      <c r="B15" s="39">
        <v>1</v>
      </c>
      <c r="C15" s="39" t="s">
        <v>9</v>
      </c>
      <c r="D15" s="645">
        <v>5195</v>
      </c>
      <c r="E15" s="90"/>
      <c r="F15" s="43" t="s">
        <v>330</v>
      </c>
      <c r="G15" s="71" t="s">
        <v>311</v>
      </c>
      <c r="H15" s="51">
        <v>3</v>
      </c>
      <c r="I15" s="45" t="s">
        <v>26</v>
      </c>
      <c r="J15" s="40">
        <v>7.27</v>
      </c>
      <c r="K15" s="281" t="s">
        <v>27</v>
      </c>
      <c r="L15" s="274" t="s">
        <v>219</v>
      </c>
      <c r="M15" s="46"/>
      <c r="O15" s="1">
        <f t="shared" si="1"/>
        <v>51.95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8">
        <f t="shared" si="0"/>
        <v>9</v>
      </c>
      <c r="B16" s="39">
        <v>1</v>
      </c>
      <c r="C16" s="39" t="s">
        <v>9</v>
      </c>
      <c r="D16" s="644">
        <v>5199</v>
      </c>
      <c r="E16" s="120"/>
      <c r="F16" s="39" t="s">
        <v>376</v>
      </c>
      <c r="G16" s="39" t="s">
        <v>377</v>
      </c>
      <c r="H16" s="50">
        <v>3</v>
      </c>
      <c r="I16" s="45" t="s">
        <v>26</v>
      </c>
      <c r="J16" s="47">
        <v>7.17</v>
      </c>
      <c r="K16" s="279" t="s">
        <v>273</v>
      </c>
      <c r="L16" s="279" t="s">
        <v>206</v>
      </c>
      <c r="M16" s="46"/>
      <c r="O16" s="1">
        <f t="shared" si="1"/>
        <v>51.99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2">
        <f t="shared" si="0"/>
        <v>10</v>
      </c>
      <c r="B17" s="53">
        <v>1</v>
      </c>
      <c r="C17" s="53" t="s">
        <v>9</v>
      </c>
      <c r="D17" s="663">
        <v>5204</v>
      </c>
      <c r="E17" s="69"/>
      <c r="F17" s="69" t="s">
        <v>387</v>
      </c>
      <c r="G17" s="69" t="s">
        <v>268</v>
      </c>
      <c r="H17" s="154">
        <v>3</v>
      </c>
      <c r="I17" s="154" t="s">
        <v>43</v>
      </c>
      <c r="J17" s="405">
        <v>8.05</v>
      </c>
      <c r="K17" s="69" t="s">
        <v>130</v>
      </c>
      <c r="L17" s="280" t="s">
        <v>388</v>
      </c>
      <c r="M17" s="58"/>
      <c r="O17" s="1">
        <f t="shared" si="1"/>
        <v>52.04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59">
        <f t="shared" si="0"/>
        <v>11</v>
      </c>
      <c r="B18" s="60">
        <v>1</v>
      </c>
      <c r="C18" s="60" t="s">
        <v>9</v>
      </c>
      <c r="D18" s="661">
        <v>5258</v>
      </c>
      <c r="E18" s="104"/>
      <c r="F18" s="104" t="s">
        <v>389</v>
      </c>
      <c r="G18" s="104" t="s">
        <v>300</v>
      </c>
      <c r="H18" s="123">
        <v>3</v>
      </c>
      <c r="I18" s="123" t="s">
        <v>43</v>
      </c>
      <c r="J18" s="416">
        <v>7.19</v>
      </c>
      <c r="K18" s="104" t="s">
        <v>201</v>
      </c>
      <c r="L18" s="285" t="s">
        <v>110</v>
      </c>
      <c r="M18" s="65"/>
      <c r="O18" s="1">
        <f t="shared" si="1"/>
        <v>52.58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12</v>
      </c>
      <c r="B19" s="39">
        <v>1</v>
      </c>
      <c r="C19" s="39" t="s">
        <v>9</v>
      </c>
      <c r="D19" s="645">
        <v>5273</v>
      </c>
      <c r="E19" s="90"/>
      <c r="F19" s="43" t="s">
        <v>378</v>
      </c>
      <c r="G19" s="43" t="s">
        <v>379</v>
      </c>
      <c r="H19" s="51">
        <v>3</v>
      </c>
      <c r="I19" s="45" t="s">
        <v>26</v>
      </c>
      <c r="J19" s="41">
        <v>7.17</v>
      </c>
      <c r="K19" s="274" t="s">
        <v>273</v>
      </c>
      <c r="L19" s="274" t="s">
        <v>206</v>
      </c>
      <c r="M19" s="46"/>
      <c r="O19" s="1">
        <f t="shared" si="1"/>
        <v>52.73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92">
        <f t="shared" si="0"/>
        <v>13</v>
      </c>
      <c r="B20" s="93">
        <v>1</v>
      </c>
      <c r="C20" s="93" t="s">
        <v>9</v>
      </c>
      <c r="D20" s="652">
        <v>5275</v>
      </c>
      <c r="E20" s="433"/>
      <c r="F20" s="95" t="s">
        <v>380</v>
      </c>
      <c r="G20" s="95" t="s">
        <v>98</v>
      </c>
      <c r="H20" s="409">
        <v>3</v>
      </c>
      <c r="I20" s="96" t="s">
        <v>26</v>
      </c>
      <c r="J20" s="94">
        <v>6.06</v>
      </c>
      <c r="K20" s="283" t="s">
        <v>381</v>
      </c>
      <c r="L20" s="286" t="s">
        <v>30</v>
      </c>
      <c r="M20" s="97"/>
      <c r="O20" s="1">
        <f t="shared" si="1"/>
        <v>52.75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9">
        <f t="shared" si="0"/>
        <v>14</v>
      </c>
      <c r="B21" s="60">
        <v>1</v>
      </c>
      <c r="C21" s="60" t="s">
        <v>9</v>
      </c>
      <c r="D21" s="661">
        <v>5277</v>
      </c>
      <c r="E21" s="104"/>
      <c r="F21" s="104" t="s">
        <v>390</v>
      </c>
      <c r="G21" s="104" t="s">
        <v>263</v>
      </c>
      <c r="H21" s="123">
        <v>3</v>
      </c>
      <c r="I21" s="123" t="s">
        <v>43</v>
      </c>
      <c r="J21" s="416">
        <v>7.18</v>
      </c>
      <c r="K21" s="104" t="s">
        <v>201</v>
      </c>
      <c r="L21" s="285" t="s">
        <v>110</v>
      </c>
      <c r="M21" s="65"/>
      <c r="O21" s="1">
        <f t="shared" si="1"/>
        <v>52.77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72">
        <f t="shared" si="0"/>
        <v>15</v>
      </c>
      <c r="B22" s="73">
        <v>1</v>
      </c>
      <c r="C22" s="73" t="s">
        <v>9</v>
      </c>
      <c r="D22" s="664">
        <v>5283</v>
      </c>
      <c r="E22" s="435"/>
      <c r="F22" s="75" t="s">
        <v>382</v>
      </c>
      <c r="G22" s="437" t="s">
        <v>133</v>
      </c>
      <c r="H22" s="438">
        <v>3</v>
      </c>
      <c r="I22" s="76" t="s">
        <v>26</v>
      </c>
      <c r="J22" s="439">
        <v>7.27</v>
      </c>
      <c r="K22" s="440" t="s">
        <v>27</v>
      </c>
      <c r="L22" s="440" t="s">
        <v>219</v>
      </c>
      <c r="M22" s="77"/>
      <c r="O22" s="1">
        <f t="shared" si="1"/>
        <v>52.83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59">
        <f t="shared" si="0"/>
        <v>16</v>
      </c>
      <c r="B23" s="60">
        <v>1</v>
      </c>
      <c r="C23" s="60" t="s">
        <v>9</v>
      </c>
      <c r="D23" s="647">
        <v>5304</v>
      </c>
      <c r="E23" s="121"/>
      <c r="F23" s="122" t="s">
        <v>383</v>
      </c>
      <c r="G23" s="122" t="s">
        <v>118</v>
      </c>
      <c r="H23" s="123">
        <v>3</v>
      </c>
      <c r="I23" s="64" t="s">
        <v>26</v>
      </c>
      <c r="J23" s="66">
        <v>7.17</v>
      </c>
      <c r="K23" s="285" t="s">
        <v>273</v>
      </c>
      <c r="L23" s="277" t="s">
        <v>206</v>
      </c>
      <c r="M23" s="65"/>
      <c r="O23" s="1">
        <f t="shared" si="1"/>
        <v>53.04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17</v>
      </c>
      <c r="B24" s="39">
        <v>1</v>
      </c>
      <c r="C24" s="39" t="s">
        <v>9</v>
      </c>
      <c r="D24" s="662">
        <v>5307</v>
      </c>
      <c r="E24" s="49"/>
      <c r="F24" s="49" t="s">
        <v>391</v>
      </c>
      <c r="G24" s="49" t="s">
        <v>230</v>
      </c>
      <c r="H24" s="114">
        <v>3</v>
      </c>
      <c r="I24" s="114" t="s">
        <v>43</v>
      </c>
      <c r="J24" s="404">
        <v>7.18</v>
      </c>
      <c r="K24" s="49" t="s">
        <v>201</v>
      </c>
      <c r="L24" s="275" t="s">
        <v>110</v>
      </c>
      <c r="M24" s="46"/>
      <c r="O24" s="1">
        <f t="shared" si="1"/>
        <v>53.07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92">
        <f t="shared" si="0"/>
        <v>18</v>
      </c>
      <c r="B25" s="93">
        <v>1</v>
      </c>
      <c r="C25" s="93" t="s">
        <v>9</v>
      </c>
      <c r="D25" s="665">
        <v>5314</v>
      </c>
      <c r="E25" s="360"/>
      <c r="F25" s="360" t="s">
        <v>392</v>
      </c>
      <c r="G25" s="360" t="s">
        <v>393</v>
      </c>
      <c r="H25" s="409">
        <v>3</v>
      </c>
      <c r="I25" s="409" t="s">
        <v>43</v>
      </c>
      <c r="J25" s="406">
        <v>7.05</v>
      </c>
      <c r="K25" s="360" t="s">
        <v>231</v>
      </c>
      <c r="L25" s="283" t="s">
        <v>110</v>
      </c>
      <c r="M25" s="97"/>
      <c r="O25" s="1">
        <f t="shared" si="1"/>
        <v>53.14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9">
        <f t="shared" si="0"/>
        <v>19</v>
      </c>
      <c r="B26" s="60">
        <v>1</v>
      </c>
      <c r="C26" s="60" t="s">
        <v>9</v>
      </c>
      <c r="D26" s="661">
        <v>5320</v>
      </c>
      <c r="E26" s="104"/>
      <c r="F26" s="104" t="s">
        <v>394</v>
      </c>
      <c r="G26" s="104" t="s">
        <v>395</v>
      </c>
      <c r="H26" s="123">
        <v>3</v>
      </c>
      <c r="I26" s="123" t="s">
        <v>43</v>
      </c>
      <c r="J26" s="416">
        <v>7.05</v>
      </c>
      <c r="K26" s="104" t="s">
        <v>231</v>
      </c>
      <c r="L26" s="285" t="s">
        <v>110</v>
      </c>
      <c r="M26" s="65"/>
      <c r="O26" s="1">
        <f t="shared" si="1"/>
        <v>53.2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305">
        <f t="shared" si="0"/>
        <v>20</v>
      </c>
      <c r="B27" s="306">
        <v>1</v>
      </c>
      <c r="C27" s="306" t="s">
        <v>9</v>
      </c>
      <c r="D27" s="666">
        <v>5322</v>
      </c>
      <c r="E27" s="361"/>
      <c r="F27" s="361" t="s">
        <v>363</v>
      </c>
      <c r="G27" s="361" t="s">
        <v>113</v>
      </c>
      <c r="H27" s="410">
        <v>2</v>
      </c>
      <c r="I27" s="410" t="s">
        <v>306</v>
      </c>
      <c r="J27" s="407" t="s">
        <v>356</v>
      </c>
      <c r="K27" s="361" t="s">
        <v>397</v>
      </c>
      <c r="L27" s="450" t="s">
        <v>131</v>
      </c>
      <c r="M27" s="307"/>
      <c r="O27" s="1">
        <f t="shared" si="1"/>
        <v>53.22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4.25" thickTop="1">
      <c r="A28" s="441"/>
      <c r="B28" s="442"/>
      <c r="C28" s="442"/>
      <c r="D28" s="667">
        <v>5324</v>
      </c>
      <c r="E28" s="443"/>
      <c r="F28" s="443" t="s">
        <v>396</v>
      </c>
      <c r="G28" s="443" t="s">
        <v>290</v>
      </c>
      <c r="H28" s="444">
        <v>3</v>
      </c>
      <c r="I28" s="444" t="s">
        <v>258</v>
      </c>
      <c r="J28" s="448">
        <v>8.05</v>
      </c>
      <c r="K28" s="443" t="s">
        <v>130</v>
      </c>
      <c r="L28" s="451" t="s">
        <v>26</v>
      </c>
      <c r="M28" s="445"/>
    </row>
    <row r="29" spans="1:13" ht="14.25" thickBot="1">
      <c r="A29" s="621"/>
      <c r="B29" s="446"/>
      <c r="C29" s="446"/>
      <c r="D29" s="668">
        <v>5347</v>
      </c>
      <c r="E29" s="446"/>
      <c r="F29" s="446" t="s">
        <v>337</v>
      </c>
      <c r="G29" s="446" t="s">
        <v>718</v>
      </c>
      <c r="H29" s="447">
        <v>3</v>
      </c>
      <c r="I29" s="447" t="s">
        <v>203</v>
      </c>
      <c r="J29" s="449">
        <v>6.28</v>
      </c>
      <c r="K29" s="446" t="s">
        <v>336</v>
      </c>
      <c r="L29" s="452" t="s">
        <v>719</v>
      </c>
      <c r="M29" s="622"/>
    </row>
    <row r="30" spans="4:12" ht="13.5">
      <c r="D30" s="16"/>
      <c r="E30" s="80"/>
      <c r="F30" s="216"/>
      <c r="G30" s="216"/>
      <c r="I30" s="318"/>
      <c r="J30" s="16"/>
      <c r="K30" s="300"/>
      <c r="L30" s="319"/>
    </row>
    <row r="31" spans="4:12" ht="13.5">
      <c r="D31" s="312"/>
      <c r="E31" s="434"/>
      <c r="F31" s="315"/>
      <c r="G31" s="316"/>
      <c r="H31" s="317"/>
      <c r="I31" s="318"/>
      <c r="J31" s="313"/>
      <c r="K31" s="319"/>
      <c r="L31" s="319"/>
    </row>
    <row r="32" spans="4:12" ht="13.5">
      <c r="D32" s="312"/>
      <c r="E32" s="17"/>
      <c r="F32" s="17"/>
      <c r="G32" s="17"/>
      <c r="H32" s="15"/>
      <c r="I32" s="15"/>
      <c r="J32" s="16"/>
      <c r="K32" s="366"/>
      <c r="L32" s="366"/>
    </row>
    <row r="33" spans="4:12" ht="13.5">
      <c r="D33" s="312"/>
      <c r="E33" s="434"/>
      <c r="F33" s="315"/>
      <c r="G33" s="315"/>
      <c r="H33" s="317"/>
      <c r="I33" s="318"/>
      <c r="J33" s="313"/>
      <c r="K33" s="319"/>
      <c r="L33" s="319"/>
    </row>
    <row r="34" spans="4:12" ht="13.5">
      <c r="D34" s="312"/>
      <c r="E34" s="434"/>
      <c r="F34" s="315"/>
      <c r="G34" s="315"/>
      <c r="H34" s="317"/>
      <c r="I34" s="318"/>
      <c r="J34" s="312"/>
      <c r="K34" s="321"/>
      <c r="L34" s="321"/>
    </row>
    <row r="35" spans="4:12" ht="13.5">
      <c r="D35" s="16"/>
      <c r="E35" s="436"/>
      <c r="F35" s="17"/>
      <c r="G35" s="17"/>
      <c r="H35" s="15"/>
      <c r="I35" s="15"/>
      <c r="J35" s="16"/>
      <c r="K35" s="366"/>
      <c r="L35" s="366"/>
    </row>
    <row r="37" spans="4:12" ht="13.5">
      <c r="D37" s="312"/>
      <c r="E37" s="434"/>
      <c r="F37" s="315"/>
      <c r="G37" s="316"/>
      <c r="H37" s="317"/>
      <c r="I37" s="318"/>
      <c r="J37" s="312"/>
      <c r="K37" s="321"/>
      <c r="L37" s="321"/>
    </row>
    <row r="42" spans="4:12" ht="13.5">
      <c r="D42" s="312"/>
      <c r="E42" s="434"/>
      <c r="F42" s="315"/>
      <c r="G42" s="315"/>
      <c r="H42" s="317"/>
      <c r="I42" s="318"/>
      <c r="J42" s="312"/>
      <c r="K42" s="321"/>
      <c r="L42" s="321"/>
    </row>
    <row r="44" spans="4:12" ht="13.5">
      <c r="D44" s="16"/>
      <c r="E44" s="436"/>
      <c r="F44" s="17"/>
      <c r="G44" s="17"/>
      <c r="H44" s="15"/>
      <c r="I44" s="15"/>
      <c r="J44" s="16"/>
      <c r="K44" s="366"/>
      <c r="L44" s="366"/>
    </row>
    <row r="46" spans="4:12" ht="13.5">
      <c r="D46" s="432"/>
      <c r="E46" s="436"/>
      <c r="F46" s="17"/>
      <c r="G46" s="17"/>
      <c r="H46" s="15"/>
      <c r="I46" s="15"/>
      <c r="J46" s="16"/>
      <c r="K46" s="366"/>
      <c r="L46" s="366"/>
    </row>
  </sheetData>
  <sheetProtection/>
  <mergeCells count="12">
    <mergeCell ref="A1:I1"/>
    <mergeCell ref="L3:M3"/>
    <mergeCell ref="D3:E3"/>
    <mergeCell ref="G3:H3"/>
    <mergeCell ref="I3:J3"/>
    <mergeCell ref="G4:H4"/>
    <mergeCell ref="I4:J4"/>
    <mergeCell ref="L4:M4"/>
    <mergeCell ref="D5:E5"/>
    <mergeCell ref="G5:H5"/>
    <mergeCell ref="I5:J5"/>
    <mergeCell ref="L5:M5"/>
  </mergeCells>
  <printOptions/>
  <pageMargins left="0.75" right="0.75" top="1" bottom="1" header="0.512" footer="0.512"/>
  <pageSetup horizontalDpi="300" verticalDpi="300" orientation="portrait" paperSize="9" scale="9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view="pageBreakPreview" zoomScaleSheetLayoutView="100" zoomScalePageLayoutView="0" workbookViewId="0" topLeftCell="A4">
      <selection activeCell="F22" sqref="F22"/>
    </sheetView>
  </sheetViews>
  <sheetFormatPr defaultColWidth="8.88671875" defaultRowHeight="15"/>
  <cols>
    <col min="1" max="1" width="4.10546875" style="78" bestFit="1" customWidth="1"/>
    <col min="2" max="2" width="4.6640625" style="78" hidden="1" customWidth="1"/>
    <col min="3" max="3" width="5.21484375" style="78" hidden="1" customWidth="1"/>
    <col min="4" max="4" width="7.5546875" style="78" bestFit="1" customWidth="1"/>
    <col min="5" max="5" width="4.6640625" style="78" hidden="1" customWidth="1"/>
    <col min="6" max="6" width="9.6640625" style="78" bestFit="1" customWidth="1"/>
    <col min="7" max="7" width="7.99609375" style="78" bestFit="1" customWidth="1"/>
    <col min="8" max="9" width="4.6640625" style="79" bestFit="1" customWidth="1"/>
    <col min="10" max="10" width="5.21484375" style="408" bestFit="1" customWidth="1"/>
    <col min="11" max="11" width="12.21484375" style="78" customWidth="1"/>
    <col min="12" max="12" width="6.5546875" style="300" bestFit="1" customWidth="1"/>
    <col min="13" max="13" width="4.6640625" style="78" bestFit="1" customWidth="1"/>
    <col min="14" max="14" width="2.21484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654" t="s">
        <v>725</v>
      </c>
      <c r="B1" s="654"/>
      <c r="C1" s="654"/>
      <c r="D1" s="654"/>
      <c r="E1" s="654"/>
      <c r="F1" s="654"/>
      <c r="G1" s="654"/>
      <c r="H1" s="654"/>
      <c r="I1" s="654"/>
      <c r="J1" s="402"/>
      <c r="K1" s="17"/>
      <c r="L1" s="366"/>
      <c r="M1" s="17"/>
    </row>
    <row r="2" spans="1:256" s="1" customFormat="1" ht="14.25" thickBot="1">
      <c r="A2" s="17"/>
      <c r="B2" s="17"/>
      <c r="C2" s="26"/>
      <c r="D2" s="17"/>
      <c r="E2" s="17"/>
      <c r="F2" s="17"/>
      <c r="G2" s="17"/>
      <c r="H2" s="15"/>
      <c r="I2" s="15"/>
      <c r="J2" s="402"/>
      <c r="K2" s="17"/>
      <c r="L2" s="366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 t="s">
        <v>148</v>
      </c>
      <c r="G3" s="642" t="s">
        <v>64</v>
      </c>
      <c r="H3" s="642"/>
      <c r="I3" s="642" t="s">
        <v>65</v>
      </c>
      <c r="J3" s="642"/>
      <c r="K3" s="22" t="s">
        <v>149</v>
      </c>
      <c r="L3" s="642" t="s">
        <v>45</v>
      </c>
      <c r="M3" s="722"/>
    </row>
    <row r="4" spans="1:13" s="1" customFormat="1" ht="13.5" customHeight="1" thickBot="1">
      <c r="A4" s="14"/>
      <c r="B4" s="14"/>
      <c r="C4" s="24"/>
      <c r="D4" s="728" t="s">
        <v>52</v>
      </c>
      <c r="E4" s="729"/>
      <c r="F4" s="132" t="s">
        <v>150</v>
      </c>
      <c r="G4" s="657" t="s">
        <v>64</v>
      </c>
      <c r="H4" s="657"/>
      <c r="I4" s="657" t="s">
        <v>65</v>
      </c>
      <c r="J4" s="657"/>
      <c r="K4" s="132" t="s">
        <v>149</v>
      </c>
      <c r="L4" s="657" t="s">
        <v>45</v>
      </c>
      <c r="M4" s="730"/>
    </row>
    <row r="5" spans="1:256" s="1" customFormat="1" ht="14.25" thickBot="1">
      <c r="A5" s="17"/>
      <c r="B5" s="17"/>
      <c r="C5" s="26"/>
      <c r="D5" s="17"/>
      <c r="E5" s="17"/>
      <c r="F5" s="17"/>
      <c r="G5" s="17"/>
      <c r="H5" s="17"/>
      <c r="I5" s="17"/>
      <c r="J5" s="402"/>
      <c r="K5" s="17"/>
      <c r="L5" s="366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7" t="s">
        <v>2</v>
      </c>
      <c r="B6" s="28" t="s">
        <v>3</v>
      </c>
      <c r="C6" s="28" t="s">
        <v>4</v>
      </c>
      <c r="D6" s="28" t="s">
        <v>15</v>
      </c>
      <c r="E6" s="28" t="s">
        <v>22</v>
      </c>
      <c r="F6" s="28" t="s">
        <v>16</v>
      </c>
      <c r="G6" s="28" t="s">
        <v>23</v>
      </c>
      <c r="H6" s="28" t="s">
        <v>17</v>
      </c>
      <c r="I6" s="28" t="s">
        <v>18</v>
      </c>
      <c r="J6" s="403" t="s">
        <v>19</v>
      </c>
      <c r="K6" s="28" t="s">
        <v>24</v>
      </c>
      <c r="L6" s="428" t="s">
        <v>20</v>
      </c>
      <c r="M6" s="30" t="s">
        <v>21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6">RANK(O7,$O$7:$O$83,1)</f>
        <v>1</v>
      </c>
      <c r="B7" s="32">
        <v>1</v>
      </c>
      <c r="C7" s="32" t="s">
        <v>6</v>
      </c>
      <c r="D7" s="669">
        <v>15826</v>
      </c>
      <c r="E7" s="453"/>
      <c r="F7" s="453" t="s">
        <v>421</v>
      </c>
      <c r="G7" s="453" t="s">
        <v>422</v>
      </c>
      <c r="H7" s="158">
        <v>3</v>
      </c>
      <c r="I7" s="158" t="s">
        <v>43</v>
      </c>
      <c r="J7" s="476">
        <v>8.22</v>
      </c>
      <c r="K7" s="471" t="s">
        <v>257</v>
      </c>
      <c r="L7" s="471" t="s">
        <v>364</v>
      </c>
      <c r="M7" s="37"/>
      <c r="O7" s="1">
        <f aca="true" t="shared" si="1" ref="O7:O26">(D7)/10000</f>
        <v>1.5826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8">
        <f t="shared" si="0"/>
        <v>2</v>
      </c>
      <c r="B8" s="39">
        <v>1</v>
      </c>
      <c r="C8" s="39" t="s">
        <v>6</v>
      </c>
      <c r="D8" s="670">
        <v>15949</v>
      </c>
      <c r="E8" s="90"/>
      <c r="F8" s="43" t="s">
        <v>398</v>
      </c>
      <c r="G8" s="43" t="s">
        <v>128</v>
      </c>
      <c r="H8" s="51">
        <v>3</v>
      </c>
      <c r="I8" s="45" t="s">
        <v>26</v>
      </c>
      <c r="J8" s="40">
        <v>8.22</v>
      </c>
      <c r="K8" s="206" t="s">
        <v>225</v>
      </c>
      <c r="L8" s="206" t="s">
        <v>364</v>
      </c>
      <c r="M8" s="46"/>
      <c r="O8" s="1">
        <f t="shared" si="1"/>
        <v>1.5949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3</v>
      </c>
      <c r="B9" s="39">
        <v>1</v>
      </c>
      <c r="C9" s="39" t="s">
        <v>6</v>
      </c>
      <c r="D9" s="671">
        <v>20049</v>
      </c>
      <c r="E9" s="49"/>
      <c r="F9" s="49" t="s">
        <v>386</v>
      </c>
      <c r="G9" s="49" t="s">
        <v>352</v>
      </c>
      <c r="H9" s="114">
        <v>3</v>
      </c>
      <c r="I9" s="114" t="s">
        <v>43</v>
      </c>
      <c r="J9" s="404">
        <v>9.05</v>
      </c>
      <c r="K9" s="275" t="s">
        <v>215</v>
      </c>
      <c r="L9" s="275" t="s">
        <v>202</v>
      </c>
      <c r="M9" s="46"/>
      <c r="O9" s="1">
        <f t="shared" si="1"/>
        <v>2.0049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4</v>
      </c>
      <c r="B10" s="39">
        <v>1</v>
      </c>
      <c r="C10" s="39" t="s">
        <v>6</v>
      </c>
      <c r="D10" s="672">
        <v>20135</v>
      </c>
      <c r="E10" s="134"/>
      <c r="F10" s="49" t="s">
        <v>399</v>
      </c>
      <c r="G10" s="49" t="s">
        <v>400</v>
      </c>
      <c r="H10" s="114">
        <v>3</v>
      </c>
      <c r="I10" s="45" t="s">
        <v>26</v>
      </c>
      <c r="J10" s="40">
        <v>7.02</v>
      </c>
      <c r="K10" s="206" t="s">
        <v>33</v>
      </c>
      <c r="L10" s="206" t="s">
        <v>206</v>
      </c>
      <c r="M10" s="46"/>
      <c r="O10" s="1">
        <f t="shared" si="1"/>
        <v>2.0135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2">
        <f t="shared" si="0"/>
        <v>5</v>
      </c>
      <c r="B11" s="53">
        <v>1</v>
      </c>
      <c r="C11" s="53" t="s">
        <v>6</v>
      </c>
      <c r="D11" s="673">
        <v>20207</v>
      </c>
      <c r="E11" s="69"/>
      <c r="F11" s="69" t="s">
        <v>427</v>
      </c>
      <c r="G11" s="69" t="s">
        <v>428</v>
      </c>
      <c r="H11" s="154">
        <v>2</v>
      </c>
      <c r="I11" s="154" t="s">
        <v>258</v>
      </c>
      <c r="J11" s="405" t="s">
        <v>356</v>
      </c>
      <c r="K11" s="280" t="s">
        <v>429</v>
      </c>
      <c r="L11" s="280" t="s">
        <v>430</v>
      </c>
      <c r="M11" s="58"/>
      <c r="O11" s="1">
        <f t="shared" si="1"/>
        <v>2.0207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9">
        <f t="shared" si="0"/>
        <v>6</v>
      </c>
      <c r="B12" s="60">
        <v>1</v>
      </c>
      <c r="C12" s="60" t="s">
        <v>6</v>
      </c>
      <c r="D12" s="674">
        <v>20278</v>
      </c>
      <c r="E12" s="104"/>
      <c r="F12" s="104" t="s">
        <v>391</v>
      </c>
      <c r="G12" s="104" t="s">
        <v>230</v>
      </c>
      <c r="H12" s="123">
        <v>3</v>
      </c>
      <c r="I12" s="123" t="s">
        <v>43</v>
      </c>
      <c r="J12" s="416">
        <v>7.05</v>
      </c>
      <c r="K12" s="285" t="s">
        <v>341</v>
      </c>
      <c r="L12" s="285" t="s">
        <v>342</v>
      </c>
      <c r="M12" s="65"/>
      <c r="O12" s="1">
        <f t="shared" si="1"/>
        <v>2.0278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1</v>
      </c>
      <c r="C13" s="39" t="s">
        <v>6</v>
      </c>
      <c r="D13" s="672">
        <v>20309</v>
      </c>
      <c r="E13" s="134"/>
      <c r="F13" s="49" t="s">
        <v>401</v>
      </c>
      <c r="G13" s="49" t="s">
        <v>133</v>
      </c>
      <c r="H13" s="114">
        <v>3</v>
      </c>
      <c r="I13" s="45" t="s">
        <v>26</v>
      </c>
      <c r="J13" s="41">
        <v>7.17</v>
      </c>
      <c r="K13" s="274" t="s">
        <v>207</v>
      </c>
      <c r="L13" s="206" t="s">
        <v>206</v>
      </c>
      <c r="M13" s="46"/>
      <c r="O13" s="1">
        <f t="shared" si="1"/>
        <v>2.0309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1</v>
      </c>
      <c r="C14" s="39" t="s">
        <v>6</v>
      </c>
      <c r="D14" s="670">
        <v>20320</v>
      </c>
      <c r="E14" s="90"/>
      <c r="F14" s="43" t="s">
        <v>402</v>
      </c>
      <c r="G14" s="43" t="s">
        <v>403</v>
      </c>
      <c r="H14" s="51">
        <v>3</v>
      </c>
      <c r="I14" s="45" t="s">
        <v>26</v>
      </c>
      <c r="J14" s="40">
        <v>7.17</v>
      </c>
      <c r="K14" s="206" t="s">
        <v>207</v>
      </c>
      <c r="L14" s="206" t="s">
        <v>206</v>
      </c>
      <c r="M14" s="46"/>
      <c r="O14" s="1">
        <f t="shared" si="1"/>
        <v>2.032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9</v>
      </c>
      <c r="B15" s="39">
        <v>1</v>
      </c>
      <c r="C15" s="39" t="s">
        <v>6</v>
      </c>
      <c r="D15" s="671">
        <v>20332</v>
      </c>
      <c r="E15" s="49"/>
      <c r="F15" s="49" t="s">
        <v>432</v>
      </c>
      <c r="G15" s="49" t="s">
        <v>433</v>
      </c>
      <c r="H15" s="114">
        <v>3</v>
      </c>
      <c r="I15" s="114" t="s">
        <v>306</v>
      </c>
      <c r="J15" s="404" t="s">
        <v>434</v>
      </c>
      <c r="K15" s="275" t="s">
        <v>130</v>
      </c>
      <c r="L15" s="275" t="s">
        <v>360</v>
      </c>
      <c r="M15" s="46"/>
      <c r="O15" s="1">
        <f t="shared" si="1"/>
        <v>2.0332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2">
        <f t="shared" si="0"/>
        <v>10</v>
      </c>
      <c r="B16" s="53">
        <v>1</v>
      </c>
      <c r="C16" s="53" t="s">
        <v>6</v>
      </c>
      <c r="D16" s="675">
        <v>20365</v>
      </c>
      <c r="E16" s="153"/>
      <c r="F16" s="69" t="s">
        <v>414</v>
      </c>
      <c r="G16" s="69" t="s">
        <v>723</v>
      </c>
      <c r="H16" s="154">
        <v>3</v>
      </c>
      <c r="I16" s="57" t="s">
        <v>203</v>
      </c>
      <c r="J16" s="54">
        <v>7.12</v>
      </c>
      <c r="K16" s="276" t="s">
        <v>415</v>
      </c>
      <c r="L16" s="276" t="s">
        <v>721</v>
      </c>
      <c r="M16" s="58"/>
      <c r="O16" s="1">
        <f t="shared" si="1"/>
        <v>2.0365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139">
        <f t="shared" si="0"/>
        <v>11</v>
      </c>
      <c r="B17" s="140">
        <v>1</v>
      </c>
      <c r="C17" s="140" t="s">
        <v>6</v>
      </c>
      <c r="D17" s="676">
        <v>20366</v>
      </c>
      <c r="E17" s="141"/>
      <c r="F17" s="461" t="s">
        <v>404</v>
      </c>
      <c r="G17" s="461" t="s">
        <v>375</v>
      </c>
      <c r="H17" s="467">
        <v>3</v>
      </c>
      <c r="I17" s="142" t="s">
        <v>26</v>
      </c>
      <c r="J17" s="470">
        <v>7.17</v>
      </c>
      <c r="K17" s="472" t="s">
        <v>207</v>
      </c>
      <c r="L17" s="472" t="s">
        <v>206</v>
      </c>
      <c r="M17" s="143"/>
      <c r="O17" s="1">
        <f t="shared" si="1"/>
        <v>2.0366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59">
        <f t="shared" si="0"/>
        <v>12</v>
      </c>
      <c r="B18" s="60">
        <v>1</v>
      </c>
      <c r="C18" s="60" t="s">
        <v>6</v>
      </c>
      <c r="D18" s="677">
        <v>20367</v>
      </c>
      <c r="E18" s="136"/>
      <c r="F18" s="89" t="s">
        <v>405</v>
      </c>
      <c r="G18" s="62" t="s">
        <v>296</v>
      </c>
      <c r="H18" s="137">
        <v>3</v>
      </c>
      <c r="I18" s="64" t="s">
        <v>26</v>
      </c>
      <c r="J18" s="124" t="s">
        <v>774</v>
      </c>
      <c r="K18" s="478" t="s">
        <v>309</v>
      </c>
      <c r="L18" s="277" t="s">
        <v>206</v>
      </c>
      <c r="M18" s="65"/>
      <c r="O18" s="1">
        <f t="shared" si="1"/>
        <v>2.0367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13</v>
      </c>
      <c r="B19" s="39">
        <v>1</v>
      </c>
      <c r="C19" s="39" t="s">
        <v>6</v>
      </c>
      <c r="D19" s="671">
        <v>20390</v>
      </c>
      <c r="E19" s="49"/>
      <c r="F19" s="49" t="s">
        <v>387</v>
      </c>
      <c r="G19" s="49" t="s">
        <v>268</v>
      </c>
      <c r="H19" s="114">
        <v>3</v>
      </c>
      <c r="I19" s="114" t="s">
        <v>43</v>
      </c>
      <c r="J19" s="404">
        <v>9.05</v>
      </c>
      <c r="K19" s="275" t="s">
        <v>215</v>
      </c>
      <c r="L19" s="275" t="s">
        <v>202</v>
      </c>
      <c r="M19" s="46"/>
      <c r="O19" s="1">
        <f t="shared" si="1"/>
        <v>2.039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14</v>
      </c>
      <c r="B20" s="39">
        <v>1</v>
      </c>
      <c r="C20" s="39" t="s">
        <v>6</v>
      </c>
      <c r="D20" s="671">
        <v>20449</v>
      </c>
      <c r="E20" s="49"/>
      <c r="F20" s="49" t="s">
        <v>435</v>
      </c>
      <c r="G20" s="49" t="s">
        <v>260</v>
      </c>
      <c r="H20" s="114">
        <v>3</v>
      </c>
      <c r="I20" s="114" t="s">
        <v>306</v>
      </c>
      <c r="J20" s="404" t="s">
        <v>436</v>
      </c>
      <c r="K20" s="275" t="s">
        <v>227</v>
      </c>
      <c r="L20" s="275" t="s">
        <v>228</v>
      </c>
      <c r="M20" s="46"/>
      <c r="O20" s="1">
        <f t="shared" si="1"/>
        <v>2.0449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72">
        <f t="shared" si="0"/>
        <v>15</v>
      </c>
      <c r="B21" s="73">
        <v>1</v>
      </c>
      <c r="C21" s="73" t="s">
        <v>6</v>
      </c>
      <c r="D21" s="678">
        <v>20459</v>
      </c>
      <c r="E21" s="458"/>
      <c r="F21" s="75" t="s">
        <v>416</v>
      </c>
      <c r="G21" s="464" t="s">
        <v>723</v>
      </c>
      <c r="H21" s="468">
        <v>3</v>
      </c>
      <c r="I21" s="76" t="s">
        <v>203</v>
      </c>
      <c r="J21" s="74">
        <v>7.12</v>
      </c>
      <c r="K21" s="473" t="s">
        <v>415</v>
      </c>
      <c r="L21" s="473" t="s">
        <v>721</v>
      </c>
      <c r="M21" s="77"/>
      <c r="O21" s="1">
        <f t="shared" si="1"/>
        <v>2.0459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145">
        <f t="shared" si="0"/>
        <v>16</v>
      </c>
      <c r="B22" s="146">
        <v>1</v>
      </c>
      <c r="C22" s="146" t="s">
        <v>6</v>
      </c>
      <c r="D22" s="679">
        <v>20463</v>
      </c>
      <c r="E22" s="457"/>
      <c r="F22" s="460" t="s">
        <v>406</v>
      </c>
      <c r="G22" s="463" t="s">
        <v>407</v>
      </c>
      <c r="H22" s="465">
        <v>3</v>
      </c>
      <c r="I22" s="147" t="s">
        <v>26</v>
      </c>
      <c r="J22" s="454">
        <v>7.17</v>
      </c>
      <c r="K22" s="479" t="s">
        <v>207</v>
      </c>
      <c r="L22" s="474" t="s">
        <v>206</v>
      </c>
      <c r="M22" s="148"/>
      <c r="O22" s="1">
        <f t="shared" si="1"/>
        <v>2.0463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59">
        <f t="shared" si="0"/>
        <v>17</v>
      </c>
      <c r="B23" s="60">
        <v>1</v>
      </c>
      <c r="C23" s="60" t="s">
        <v>6</v>
      </c>
      <c r="D23" s="680">
        <v>20477</v>
      </c>
      <c r="E23" s="125"/>
      <c r="F23" s="60" t="s">
        <v>417</v>
      </c>
      <c r="G23" s="60" t="s">
        <v>724</v>
      </c>
      <c r="H23" s="67">
        <v>3</v>
      </c>
      <c r="I23" s="67" t="s">
        <v>203</v>
      </c>
      <c r="J23" s="66">
        <v>9.27</v>
      </c>
      <c r="K23" s="278" t="s">
        <v>418</v>
      </c>
      <c r="L23" s="278" t="s">
        <v>722</v>
      </c>
      <c r="M23" s="65"/>
      <c r="O23" s="1">
        <f t="shared" si="1"/>
        <v>2.0477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18</v>
      </c>
      <c r="B24" s="39">
        <v>1</v>
      </c>
      <c r="C24" s="39" t="s">
        <v>6</v>
      </c>
      <c r="D24" s="672">
        <v>20487</v>
      </c>
      <c r="E24" s="85"/>
      <c r="F24" s="39" t="s">
        <v>408</v>
      </c>
      <c r="G24" s="39" t="s">
        <v>117</v>
      </c>
      <c r="H24" s="50">
        <v>3</v>
      </c>
      <c r="I24" s="45" t="s">
        <v>26</v>
      </c>
      <c r="J24" s="47">
        <v>7.28</v>
      </c>
      <c r="K24" s="279" t="s">
        <v>27</v>
      </c>
      <c r="L24" s="279" t="s">
        <v>219</v>
      </c>
      <c r="M24" s="46"/>
      <c r="O24" s="1">
        <f t="shared" si="1"/>
        <v>2.0487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19</v>
      </c>
      <c r="B25" s="39">
        <v>1</v>
      </c>
      <c r="C25" s="39" t="s">
        <v>6</v>
      </c>
      <c r="D25" s="672">
        <v>20490</v>
      </c>
      <c r="E25" s="138"/>
      <c r="F25" s="39" t="s">
        <v>409</v>
      </c>
      <c r="G25" s="39" t="s">
        <v>111</v>
      </c>
      <c r="H25" s="50">
        <v>3</v>
      </c>
      <c r="I25" s="45" t="s">
        <v>26</v>
      </c>
      <c r="J25" s="47">
        <v>7.28</v>
      </c>
      <c r="K25" s="279" t="s">
        <v>27</v>
      </c>
      <c r="L25" s="279" t="s">
        <v>410</v>
      </c>
      <c r="M25" s="46"/>
      <c r="O25" s="1">
        <f t="shared" si="1"/>
        <v>2.049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26">
        <f t="shared" si="0"/>
        <v>20</v>
      </c>
      <c r="B26" s="127">
        <v>1</v>
      </c>
      <c r="C26" s="127" t="s">
        <v>6</v>
      </c>
      <c r="D26" s="681">
        <v>20499</v>
      </c>
      <c r="E26" s="455"/>
      <c r="F26" s="455" t="s">
        <v>423</v>
      </c>
      <c r="G26" s="455" t="s">
        <v>424</v>
      </c>
      <c r="H26" s="466">
        <v>3</v>
      </c>
      <c r="I26" s="466" t="s">
        <v>43</v>
      </c>
      <c r="J26" s="477">
        <v>7.05</v>
      </c>
      <c r="K26" s="475" t="s">
        <v>231</v>
      </c>
      <c r="L26" s="475" t="s">
        <v>110</v>
      </c>
      <c r="M26" s="130"/>
      <c r="O26" s="1">
        <f t="shared" si="1"/>
        <v>2.0499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106"/>
      <c r="B27" s="106"/>
      <c r="C27" s="106"/>
      <c r="D27" s="106"/>
      <c r="E27" s="106"/>
      <c r="F27" s="106"/>
      <c r="G27" s="106"/>
      <c r="H27" s="131"/>
      <c r="I27" s="131"/>
      <c r="J27" s="417"/>
      <c r="K27" s="350"/>
      <c r="L27" s="350"/>
      <c r="M27" s="106"/>
    </row>
    <row r="28" spans="4:12" ht="13.5">
      <c r="D28" s="313"/>
      <c r="E28" s="434"/>
      <c r="F28" s="315"/>
      <c r="G28" s="315"/>
      <c r="H28" s="317"/>
      <c r="I28" s="318"/>
      <c r="J28" s="312"/>
      <c r="K28" s="321"/>
      <c r="L28" s="321"/>
    </row>
    <row r="29" spans="4:12" ht="13.5">
      <c r="D29" s="16"/>
      <c r="E29" s="434"/>
      <c r="F29" s="17"/>
      <c r="G29" s="17"/>
      <c r="H29" s="15"/>
      <c r="I29" s="318"/>
      <c r="J29" s="16"/>
      <c r="K29" s="17"/>
      <c r="L29" s="366"/>
    </row>
    <row r="30" spans="4:12" ht="13.5">
      <c r="D30" s="313"/>
      <c r="E30" s="456"/>
      <c r="F30" s="315"/>
      <c r="G30" s="316"/>
      <c r="H30" s="364"/>
      <c r="I30" s="318"/>
      <c r="J30" s="312"/>
      <c r="K30" s="315"/>
      <c r="L30" s="321"/>
    </row>
    <row r="32" spans="4:12" ht="13.5">
      <c r="D32" s="313"/>
      <c r="E32" s="459"/>
      <c r="F32" s="462"/>
      <c r="G32" s="315"/>
      <c r="H32" s="469"/>
      <c r="I32" s="318"/>
      <c r="J32" s="313"/>
      <c r="K32" s="462"/>
      <c r="L32" s="321"/>
    </row>
    <row r="34" spans="4:12" ht="13.5">
      <c r="D34" s="313"/>
      <c r="E34" s="434"/>
      <c r="F34" s="315"/>
      <c r="G34" s="316"/>
      <c r="H34" s="317"/>
      <c r="I34" s="318"/>
      <c r="J34" s="312"/>
      <c r="K34" s="315"/>
      <c r="L34" s="321"/>
    </row>
    <row r="37" spans="4:12" ht="13.5">
      <c r="D37" s="313"/>
      <c r="E37" s="434"/>
      <c r="F37" s="315"/>
      <c r="G37" s="315"/>
      <c r="H37" s="317"/>
      <c r="I37" s="318"/>
      <c r="J37" s="312"/>
      <c r="K37" s="315"/>
      <c r="L37" s="321"/>
    </row>
    <row r="43" spans="4:12" ht="13.5">
      <c r="D43" s="16"/>
      <c r="E43" s="434"/>
      <c r="F43" s="17"/>
      <c r="G43" s="17"/>
      <c r="H43" s="15"/>
      <c r="I43" s="318"/>
      <c r="J43" s="16"/>
      <c r="K43" s="17"/>
      <c r="L43" s="366"/>
    </row>
    <row r="45" spans="4:12" ht="13.5">
      <c r="D45" s="16"/>
      <c r="E45" s="456"/>
      <c r="F45" s="17"/>
      <c r="G45" s="17"/>
      <c r="H45" s="15"/>
      <c r="I45" s="318"/>
      <c r="J45" s="16"/>
      <c r="K45" s="17"/>
      <c r="L45" s="366"/>
    </row>
  </sheetData>
  <sheetProtection/>
  <mergeCells count="9">
    <mergeCell ref="D4:E4"/>
    <mergeCell ref="G4:H4"/>
    <mergeCell ref="I4:J4"/>
    <mergeCell ref="L4:M4"/>
    <mergeCell ref="L3:M3"/>
    <mergeCell ref="A1:I1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6"/>
  <sheetViews>
    <sheetView view="pageBreakPreview" zoomScaleSheetLayoutView="100" zoomScalePageLayoutView="0" workbookViewId="0" topLeftCell="A1">
      <selection activeCell="D7" sqref="D7:D26"/>
    </sheetView>
  </sheetViews>
  <sheetFormatPr defaultColWidth="8.88671875" defaultRowHeight="15"/>
  <cols>
    <col min="1" max="1" width="4.10546875" style="78" bestFit="1" customWidth="1"/>
    <col min="2" max="2" width="4.6640625" style="78" hidden="1" customWidth="1"/>
    <col min="3" max="3" width="6.10546875" style="78" hidden="1" customWidth="1"/>
    <col min="4" max="4" width="7.5546875" style="155" bestFit="1" customWidth="1"/>
    <col min="5" max="5" width="4.6640625" style="78" hidden="1" customWidth="1"/>
    <col min="6" max="6" width="9.10546875" style="78" bestFit="1" customWidth="1"/>
    <col min="7" max="7" width="7.99609375" style="78" bestFit="1" customWidth="1"/>
    <col min="8" max="9" width="4.6640625" style="79" bestFit="1" customWidth="1"/>
    <col min="10" max="10" width="5.21484375" style="408" bestFit="1" customWidth="1"/>
    <col min="11" max="11" width="12.21484375" style="397" customWidth="1"/>
    <col min="12" max="12" width="7.99609375" style="397" bestFit="1" customWidth="1"/>
    <col min="13" max="13" width="4.6640625" style="78" bestFit="1" customWidth="1"/>
    <col min="14" max="14" width="3.99609375" style="2" customWidth="1"/>
    <col min="15" max="15" width="7.77734375" style="2" hidden="1" customWidth="1"/>
    <col min="16" max="16384" width="8.88671875" style="2" customWidth="1"/>
  </cols>
  <sheetData>
    <row r="1" spans="1:13" s="1" customFormat="1" ht="13.5">
      <c r="A1" s="654" t="s">
        <v>726</v>
      </c>
      <c r="B1" s="654"/>
      <c r="C1" s="654"/>
      <c r="D1" s="654"/>
      <c r="E1" s="654"/>
      <c r="F1" s="654"/>
      <c r="G1" s="654"/>
      <c r="H1" s="654"/>
      <c r="I1" s="654"/>
      <c r="J1" s="654"/>
      <c r="K1" s="398"/>
      <c r="L1" s="398"/>
      <c r="M1" s="17"/>
    </row>
    <row r="2" spans="1:256" s="1" customFormat="1" ht="14.25" thickBot="1">
      <c r="A2" s="17"/>
      <c r="B2" s="17"/>
      <c r="C2" s="26"/>
      <c r="D2" s="150"/>
      <c r="E2" s="17"/>
      <c r="F2" s="17"/>
      <c r="G2" s="17"/>
      <c r="H2" s="15"/>
      <c r="I2" s="15"/>
      <c r="J2" s="402"/>
      <c r="K2" s="398"/>
      <c r="L2" s="398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 t="s">
        <v>151</v>
      </c>
      <c r="G3" s="642" t="s">
        <v>64</v>
      </c>
      <c r="H3" s="642"/>
      <c r="I3" s="642" t="s">
        <v>65</v>
      </c>
      <c r="J3" s="642"/>
      <c r="K3" s="22" t="s">
        <v>152</v>
      </c>
      <c r="L3" s="642" t="s">
        <v>40</v>
      </c>
      <c r="M3" s="722"/>
    </row>
    <row r="4" spans="1:13" s="1" customFormat="1" ht="13.5" customHeight="1" thickBot="1">
      <c r="A4" s="14"/>
      <c r="B4" s="14"/>
      <c r="C4" s="24"/>
      <c r="D4" s="728" t="s">
        <v>52</v>
      </c>
      <c r="E4" s="729"/>
      <c r="F4" s="132" t="s">
        <v>153</v>
      </c>
      <c r="G4" s="657" t="s">
        <v>64</v>
      </c>
      <c r="H4" s="657"/>
      <c r="I4" s="657" t="s">
        <v>65</v>
      </c>
      <c r="J4" s="657"/>
      <c r="K4" s="132" t="s">
        <v>152</v>
      </c>
      <c r="L4" s="657" t="s">
        <v>40</v>
      </c>
      <c r="M4" s="730"/>
    </row>
    <row r="5" spans="1:256" s="1" customFormat="1" ht="14.25" thickBot="1">
      <c r="A5" s="17"/>
      <c r="B5" s="17"/>
      <c r="C5" s="26"/>
      <c r="D5" s="17"/>
      <c r="E5" s="17"/>
      <c r="F5" s="17"/>
      <c r="G5" s="17"/>
      <c r="H5" s="15"/>
      <c r="I5" s="15"/>
      <c r="J5" s="402"/>
      <c r="K5" s="398"/>
      <c r="L5" s="398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7" t="s">
        <v>154</v>
      </c>
      <c r="B6" s="28" t="s">
        <v>3</v>
      </c>
      <c r="C6" s="28" t="s">
        <v>4</v>
      </c>
      <c r="D6" s="29" t="s">
        <v>15</v>
      </c>
      <c r="E6" s="28" t="s">
        <v>22</v>
      </c>
      <c r="F6" s="28" t="s">
        <v>16</v>
      </c>
      <c r="G6" s="28" t="s">
        <v>23</v>
      </c>
      <c r="H6" s="28" t="s">
        <v>17</v>
      </c>
      <c r="I6" s="28" t="s">
        <v>18</v>
      </c>
      <c r="J6" s="403" t="s">
        <v>19</v>
      </c>
      <c r="K6" s="492" t="s">
        <v>24</v>
      </c>
      <c r="L6" s="492" t="s">
        <v>20</v>
      </c>
      <c r="M6" s="30" t="s">
        <v>21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6">RANK(O7,$O$7:$O$54,1)</f>
        <v>1</v>
      </c>
      <c r="B7" s="32">
        <v>1</v>
      </c>
      <c r="C7" s="32" t="s">
        <v>10</v>
      </c>
      <c r="D7" s="682">
        <v>40486</v>
      </c>
      <c r="E7" s="133"/>
      <c r="F7" s="34" t="s">
        <v>439</v>
      </c>
      <c r="G7" s="34" t="s">
        <v>115</v>
      </c>
      <c r="H7" s="35">
        <v>3</v>
      </c>
      <c r="I7" s="36" t="s">
        <v>26</v>
      </c>
      <c r="J7" s="33">
        <v>8.23</v>
      </c>
      <c r="K7" s="273" t="s">
        <v>225</v>
      </c>
      <c r="L7" s="273" t="s">
        <v>364</v>
      </c>
      <c r="M7" s="37" t="s">
        <v>34</v>
      </c>
      <c r="O7" s="291">
        <f>IF(LEN(D7)=5,(D7)/10000,(D7)/1000)</f>
        <v>4.0486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8">
        <f t="shared" si="0"/>
        <v>2</v>
      </c>
      <c r="B8" s="39">
        <v>1</v>
      </c>
      <c r="C8" s="39" t="s">
        <v>10</v>
      </c>
      <c r="D8" s="672">
        <v>40565</v>
      </c>
      <c r="E8" s="495"/>
      <c r="F8" s="375" t="s">
        <v>399</v>
      </c>
      <c r="G8" s="49" t="s">
        <v>440</v>
      </c>
      <c r="H8" s="114">
        <v>3</v>
      </c>
      <c r="I8" s="45" t="s">
        <v>26</v>
      </c>
      <c r="J8" s="47">
        <v>7.17</v>
      </c>
      <c r="K8" s="378" t="s">
        <v>207</v>
      </c>
      <c r="L8" s="378" t="s">
        <v>206</v>
      </c>
      <c r="M8" s="46" t="s">
        <v>34</v>
      </c>
      <c r="O8" s="291">
        <f aca="true" t="shared" si="1" ref="O8:O26">IF(LEN(D8)=5,(D8)/10000,(D8)/1000)</f>
        <v>4.0565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3</v>
      </c>
      <c r="B9" s="39">
        <v>1</v>
      </c>
      <c r="C9" s="39" t="s">
        <v>10</v>
      </c>
      <c r="D9" s="670">
        <v>40593</v>
      </c>
      <c r="E9" s="90"/>
      <c r="F9" s="43" t="s">
        <v>441</v>
      </c>
      <c r="G9" s="43" t="s">
        <v>442</v>
      </c>
      <c r="H9" s="51">
        <v>3</v>
      </c>
      <c r="I9" s="45" t="s">
        <v>26</v>
      </c>
      <c r="J9" s="40">
        <v>7.17</v>
      </c>
      <c r="K9" s="206" t="s">
        <v>207</v>
      </c>
      <c r="L9" s="206" t="s">
        <v>206</v>
      </c>
      <c r="M9" s="46"/>
      <c r="O9" s="291">
        <f t="shared" si="1"/>
        <v>4.0593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4</v>
      </c>
      <c r="B10" s="39">
        <v>1</v>
      </c>
      <c r="C10" s="39" t="s">
        <v>10</v>
      </c>
      <c r="D10" s="672">
        <v>40851</v>
      </c>
      <c r="E10" s="47"/>
      <c r="F10" s="500" t="s">
        <v>398</v>
      </c>
      <c r="G10" s="49" t="s">
        <v>128</v>
      </c>
      <c r="H10" s="114">
        <v>3</v>
      </c>
      <c r="I10" s="45" t="s">
        <v>26</v>
      </c>
      <c r="J10" s="151">
        <v>8.24</v>
      </c>
      <c r="K10" s="288" t="s">
        <v>225</v>
      </c>
      <c r="L10" s="288" t="s">
        <v>364</v>
      </c>
      <c r="M10" s="46"/>
      <c r="O10" s="291">
        <f t="shared" si="1"/>
        <v>4.0851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2">
        <f t="shared" si="0"/>
        <v>5</v>
      </c>
      <c r="B11" s="53">
        <v>1</v>
      </c>
      <c r="C11" s="53" t="s">
        <v>10</v>
      </c>
      <c r="D11" s="683">
        <v>40885</v>
      </c>
      <c r="E11" s="496"/>
      <c r="F11" s="501" t="s">
        <v>419</v>
      </c>
      <c r="G11" s="53" t="s">
        <v>106</v>
      </c>
      <c r="H11" s="70">
        <v>3</v>
      </c>
      <c r="I11" s="70" t="s">
        <v>203</v>
      </c>
      <c r="J11" s="68">
        <v>8.24</v>
      </c>
      <c r="K11" s="493" t="s">
        <v>139</v>
      </c>
      <c r="L11" s="493" t="s">
        <v>447</v>
      </c>
      <c r="M11" s="58"/>
      <c r="O11" s="291">
        <f t="shared" si="1"/>
        <v>4.0885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9">
        <f t="shared" si="0"/>
        <v>6</v>
      </c>
      <c r="B12" s="60">
        <v>1</v>
      </c>
      <c r="C12" s="60" t="s">
        <v>10</v>
      </c>
      <c r="D12" s="680">
        <v>40924</v>
      </c>
      <c r="E12" s="416"/>
      <c r="F12" s="484" t="s">
        <v>421</v>
      </c>
      <c r="G12" s="104" t="s">
        <v>422</v>
      </c>
      <c r="H12" s="123">
        <v>3</v>
      </c>
      <c r="I12" s="123" t="s">
        <v>43</v>
      </c>
      <c r="J12" s="416">
        <v>7.05</v>
      </c>
      <c r="K12" s="386" t="s">
        <v>231</v>
      </c>
      <c r="L12" s="386" t="s">
        <v>110</v>
      </c>
      <c r="M12" s="323"/>
      <c r="O12" s="291">
        <f t="shared" si="1"/>
        <v>4.0924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1</v>
      </c>
      <c r="C13" s="39" t="s">
        <v>10</v>
      </c>
      <c r="D13" s="672">
        <v>40948</v>
      </c>
      <c r="E13" s="404"/>
      <c r="F13" s="375" t="s">
        <v>235</v>
      </c>
      <c r="G13" s="49" t="s">
        <v>236</v>
      </c>
      <c r="H13" s="114">
        <v>3</v>
      </c>
      <c r="I13" s="114" t="s">
        <v>43</v>
      </c>
      <c r="J13" s="404">
        <v>4.11</v>
      </c>
      <c r="K13" s="378" t="s">
        <v>454</v>
      </c>
      <c r="L13" s="378" t="s">
        <v>110</v>
      </c>
      <c r="M13" s="322"/>
      <c r="O13" s="291">
        <f t="shared" si="1"/>
        <v>4.0948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1</v>
      </c>
      <c r="C14" s="39" t="s">
        <v>10</v>
      </c>
      <c r="D14" s="670">
        <v>41079</v>
      </c>
      <c r="E14" s="495"/>
      <c r="F14" s="115" t="s">
        <v>443</v>
      </c>
      <c r="G14" s="115" t="s">
        <v>444</v>
      </c>
      <c r="H14" s="152">
        <v>3</v>
      </c>
      <c r="I14" s="45" t="s">
        <v>26</v>
      </c>
      <c r="J14" s="151">
        <v>7.27</v>
      </c>
      <c r="K14" s="288" t="s">
        <v>27</v>
      </c>
      <c r="L14" s="288" t="s">
        <v>219</v>
      </c>
      <c r="M14" s="46"/>
      <c r="O14" s="291">
        <f t="shared" si="1"/>
        <v>4.1079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9</v>
      </c>
      <c r="B15" s="39">
        <v>1</v>
      </c>
      <c r="C15" s="39" t="s">
        <v>10</v>
      </c>
      <c r="D15" s="672">
        <v>41151</v>
      </c>
      <c r="E15" s="404"/>
      <c r="F15" s="375" t="s">
        <v>471</v>
      </c>
      <c r="G15" s="49" t="s">
        <v>362</v>
      </c>
      <c r="H15" s="114">
        <v>3</v>
      </c>
      <c r="I15" s="114" t="s">
        <v>306</v>
      </c>
      <c r="J15" s="404" t="s">
        <v>434</v>
      </c>
      <c r="K15" s="378" t="s">
        <v>130</v>
      </c>
      <c r="L15" s="378" t="s">
        <v>360</v>
      </c>
      <c r="M15" s="322"/>
      <c r="O15" s="291">
        <f t="shared" si="1"/>
        <v>4.1151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2">
        <f t="shared" si="0"/>
        <v>10</v>
      </c>
      <c r="B16" s="53">
        <v>1</v>
      </c>
      <c r="C16" s="53" t="s">
        <v>10</v>
      </c>
      <c r="D16" s="675">
        <v>41179</v>
      </c>
      <c r="E16" s="405"/>
      <c r="F16" s="379" t="s">
        <v>427</v>
      </c>
      <c r="G16" s="379" t="s">
        <v>428</v>
      </c>
      <c r="H16" s="154">
        <v>2</v>
      </c>
      <c r="I16" s="154" t="s">
        <v>258</v>
      </c>
      <c r="J16" s="405">
        <v>10.24</v>
      </c>
      <c r="K16" s="494" t="s">
        <v>462</v>
      </c>
      <c r="L16" s="494" t="s">
        <v>216</v>
      </c>
      <c r="M16" s="324"/>
      <c r="O16" s="291">
        <f t="shared" si="1"/>
        <v>4.1179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9">
        <f t="shared" si="0"/>
        <v>11</v>
      </c>
      <c r="B17" s="60">
        <v>1</v>
      </c>
      <c r="C17" s="60" t="s">
        <v>10</v>
      </c>
      <c r="D17" s="680">
        <v>41274</v>
      </c>
      <c r="E17" s="416"/>
      <c r="F17" s="484" t="s">
        <v>466</v>
      </c>
      <c r="G17" s="484" t="s">
        <v>467</v>
      </c>
      <c r="H17" s="123">
        <v>3</v>
      </c>
      <c r="I17" s="123" t="s">
        <v>258</v>
      </c>
      <c r="J17" s="416">
        <v>8.05</v>
      </c>
      <c r="K17" s="386" t="s">
        <v>130</v>
      </c>
      <c r="L17" s="386" t="s">
        <v>26</v>
      </c>
      <c r="M17" s="323"/>
      <c r="O17" s="291">
        <f t="shared" si="1"/>
        <v>4.1274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12</v>
      </c>
      <c r="B18" s="39">
        <v>1</v>
      </c>
      <c r="C18" s="39" t="s">
        <v>10</v>
      </c>
      <c r="D18" s="672">
        <v>41302</v>
      </c>
      <c r="E18" s="404"/>
      <c r="F18" s="375" t="s">
        <v>241</v>
      </c>
      <c r="G18" s="49" t="s">
        <v>242</v>
      </c>
      <c r="H18" s="114">
        <v>3</v>
      </c>
      <c r="I18" s="114" t="s">
        <v>43</v>
      </c>
      <c r="J18" s="404">
        <v>7.18</v>
      </c>
      <c r="K18" s="378" t="s">
        <v>201</v>
      </c>
      <c r="L18" s="378" t="s">
        <v>110</v>
      </c>
      <c r="M18" s="322"/>
      <c r="O18" s="291">
        <f t="shared" si="1"/>
        <v>4.1302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13</v>
      </c>
      <c r="B19" s="39">
        <v>1</v>
      </c>
      <c r="C19" s="39" t="s">
        <v>10</v>
      </c>
      <c r="D19" s="672">
        <v>41305</v>
      </c>
      <c r="E19" s="404"/>
      <c r="F19" s="375" t="s">
        <v>455</v>
      </c>
      <c r="G19" s="49" t="s">
        <v>456</v>
      </c>
      <c r="H19" s="114">
        <v>3</v>
      </c>
      <c r="I19" s="114" t="s">
        <v>43</v>
      </c>
      <c r="J19" s="404">
        <v>8.05</v>
      </c>
      <c r="K19" s="378" t="s">
        <v>130</v>
      </c>
      <c r="L19" s="378" t="s">
        <v>388</v>
      </c>
      <c r="M19" s="322"/>
      <c r="O19" s="291">
        <f t="shared" si="1"/>
        <v>4.1305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14</v>
      </c>
      <c r="B20" s="39">
        <v>1</v>
      </c>
      <c r="C20" s="39" t="s">
        <v>10</v>
      </c>
      <c r="D20" s="672">
        <v>41308</v>
      </c>
      <c r="E20" s="47"/>
      <c r="F20" s="500" t="s">
        <v>412</v>
      </c>
      <c r="G20" s="49" t="s">
        <v>116</v>
      </c>
      <c r="H20" s="114">
        <v>3</v>
      </c>
      <c r="I20" s="45" t="s">
        <v>26</v>
      </c>
      <c r="J20" s="151">
        <v>8.05</v>
      </c>
      <c r="K20" s="288" t="s">
        <v>232</v>
      </c>
      <c r="L20" s="288" t="s">
        <v>206</v>
      </c>
      <c r="M20" s="46" t="s">
        <v>34</v>
      </c>
      <c r="O20" s="291">
        <f t="shared" si="1"/>
        <v>4.1308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2">
        <f t="shared" si="0"/>
        <v>15</v>
      </c>
      <c r="B21" s="53">
        <v>1</v>
      </c>
      <c r="C21" s="53" t="s">
        <v>10</v>
      </c>
      <c r="D21" s="675">
        <v>41341</v>
      </c>
      <c r="E21" s="86"/>
      <c r="F21" s="379" t="s">
        <v>445</v>
      </c>
      <c r="G21" s="69" t="s">
        <v>377</v>
      </c>
      <c r="H21" s="154">
        <v>3</v>
      </c>
      <c r="I21" s="57" t="s">
        <v>26</v>
      </c>
      <c r="J21" s="68">
        <v>8.05</v>
      </c>
      <c r="K21" s="494" t="s">
        <v>232</v>
      </c>
      <c r="L21" s="494" t="s">
        <v>206</v>
      </c>
      <c r="M21" s="58"/>
      <c r="O21" s="291">
        <f t="shared" si="1"/>
        <v>4.1341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9">
        <f t="shared" si="0"/>
        <v>16</v>
      </c>
      <c r="B22" s="60">
        <v>1</v>
      </c>
      <c r="C22" s="60" t="s">
        <v>10</v>
      </c>
      <c r="D22" s="680">
        <v>41343</v>
      </c>
      <c r="E22" s="416"/>
      <c r="F22" s="484" t="s">
        <v>448</v>
      </c>
      <c r="G22" s="104" t="s">
        <v>727</v>
      </c>
      <c r="H22" s="123">
        <v>3</v>
      </c>
      <c r="I22" s="123" t="s">
        <v>203</v>
      </c>
      <c r="J22" s="416">
        <v>8.05</v>
      </c>
      <c r="K22" s="386" t="s">
        <v>449</v>
      </c>
      <c r="L22" s="386" t="s">
        <v>220</v>
      </c>
      <c r="M22" s="323"/>
      <c r="O22" s="291">
        <f t="shared" si="1"/>
        <v>4.1343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17</v>
      </c>
      <c r="B23" s="39">
        <v>1</v>
      </c>
      <c r="C23" s="39" t="s">
        <v>10</v>
      </c>
      <c r="D23" s="672">
        <v>41364</v>
      </c>
      <c r="E23" s="404"/>
      <c r="F23" s="375" t="s">
        <v>457</v>
      </c>
      <c r="G23" s="49" t="s">
        <v>458</v>
      </c>
      <c r="H23" s="114">
        <v>3</v>
      </c>
      <c r="I23" s="114" t="s">
        <v>43</v>
      </c>
      <c r="J23" s="404" t="s">
        <v>459</v>
      </c>
      <c r="K23" s="378" t="s">
        <v>269</v>
      </c>
      <c r="L23" s="378" t="s">
        <v>202</v>
      </c>
      <c r="M23" s="322"/>
      <c r="O23" s="291">
        <f t="shared" si="1"/>
        <v>4.1364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18</v>
      </c>
      <c r="B24" s="39">
        <v>1</v>
      </c>
      <c r="C24" s="39" t="s">
        <v>10</v>
      </c>
      <c r="D24" s="672">
        <v>41415</v>
      </c>
      <c r="E24" s="404"/>
      <c r="F24" s="375" t="s">
        <v>450</v>
      </c>
      <c r="G24" s="49" t="s">
        <v>728</v>
      </c>
      <c r="H24" s="114">
        <v>2</v>
      </c>
      <c r="I24" s="114" t="s">
        <v>203</v>
      </c>
      <c r="J24" s="404">
        <v>10.23</v>
      </c>
      <c r="K24" s="378" t="s">
        <v>451</v>
      </c>
      <c r="L24" s="378" t="s">
        <v>221</v>
      </c>
      <c r="M24" s="322"/>
      <c r="O24" s="291">
        <f t="shared" si="1"/>
        <v>4.1415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19</v>
      </c>
      <c r="B25" s="39">
        <v>1</v>
      </c>
      <c r="C25" s="39" t="s">
        <v>10</v>
      </c>
      <c r="D25" s="672">
        <v>41514</v>
      </c>
      <c r="E25" s="404"/>
      <c r="F25" s="375" t="s">
        <v>452</v>
      </c>
      <c r="G25" s="49" t="s">
        <v>729</v>
      </c>
      <c r="H25" s="114">
        <v>3</v>
      </c>
      <c r="I25" s="114" t="s">
        <v>203</v>
      </c>
      <c r="J25" s="404">
        <v>6.28</v>
      </c>
      <c r="K25" s="378" t="s">
        <v>336</v>
      </c>
      <c r="L25" s="378" t="s">
        <v>721</v>
      </c>
      <c r="M25" s="322"/>
      <c r="O25" s="291">
        <f t="shared" si="1"/>
        <v>4.1514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26">
        <f t="shared" si="0"/>
        <v>20</v>
      </c>
      <c r="B26" s="127">
        <v>1</v>
      </c>
      <c r="C26" s="127" t="s">
        <v>10</v>
      </c>
      <c r="D26" s="684">
        <v>41515</v>
      </c>
      <c r="E26" s="477"/>
      <c r="F26" s="623" t="s">
        <v>460</v>
      </c>
      <c r="G26" s="455" t="s">
        <v>461</v>
      </c>
      <c r="H26" s="466">
        <v>2</v>
      </c>
      <c r="I26" s="466" t="s">
        <v>43</v>
      </c>
      <c r="J26" s="477">
        <v>10.23</v>
      </c>
      <c r="K26" s="624" t="s">
        <v>462</v>
      </c>
      <c r="L26" s="624" t="s">
        <v>221</v>
      </c>
      <c r="M26" s="552"/>
      <c r="O26" s="291">
        <f t="shared" si="1"/>
        <v>4.1515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13" ht="13.5">
      <c r="D27" s="16"/>
      <c r="E27" s="16"/>
      <c r="F27" s="502"/>
      <c r="I27" s="318"/>
      <c r="J27" s="313"/>
      <c r="K27" s="319"/>
      <c r="L27" s="321"/>
      <c r="M27" s="17"/>
    </row>
    <row r="28" spans="4:6" ht="13.5">
      <c r="D28" s="16"/>
      <c r="E28" s="408"/>
      <c r="F28" s="395"/>
    </row>
    <row r="29" spans="4:7" ht="13.5">
      <c r="D29" s="16"/>
      <c r="E29" s="408"/>
      <c r="F29" s="395"/>
      <c r="G29" s="395"/>
    </row>
    <row r="30" spans="4:6" ht="13.5">
      <c r="D30" s="16"/>
      <c r="E30" s="408"/>
      <c r="F30" s="395"/>
    </row>
    <row r="31" spans="4:6" ht="13.5">
      <c r="D31" s="16"/>
      <c r="E31" s="408"/>
      <c r="F31" s="408"/>
    </row>
    <row r="32" spans="4:6" ht="13.5">
      <c r="D32" s="16"/>
      <c r="E32" s="408"/>
      <c r="F32" s="408"/>
    </row>
    <row r="33" spans="4:6" ht="13.5">
      <c r="D33" s="16"/>
      <c r="E33" s="408"/>
      <c r="F33" s="408"/>
    </row>
    <row r="34" spans="4:6" ht="13.5">
      <c r="D34" s="16"/>
      <c r="E34" s="408"/>
      <c r="F34" s="408"/>
    </row>
    <row r="35" spans="4:7" ht="13.5">
      <c r="D35" s="16"/>
      <c r="E35" s="408"/>
      <c r="F35" s="408"/>
      <c r="G35" s="395"/>
    </row>
    <row r="36" spans="4:6" ht="13.5">
      <c r="D36" s="16"/>
      <c r="E36" s="408"/>
      <c r="F36" s="408"/>
    </row>
    <row r="37" spans="4:13" ht="13.5">
      <c r="D37" s="313"/>
      <c r="E37" s="497"/>
      <c r="F37" s="498"/>
      <c r="G37" s="483"/>
      <c r="H37" s="486"/>
      <c r="I37" s="318"/>
      <c r="J37" s="487"/>
      <c r="K37" s="488"/>
      <c r="L37" s="488"/>
      <c r="M37" s="17"/>
    </row>
    <row r="38" spans="4:6" ht="13.5">
      <c r="D38" s="16"/>
      <c r="E38" s="408"/>
      <c r="F38" s="408"/>
    </row>
    <row r="39" spans="4:6" ht="13.5">
      <c r="D39" s="16"/>
      <c r="E39" s="408"/>
      <c r="F39" s="408"/>
    </row>
    <row r="40" spans="4:13" ht="13.5">
      <c r="D40" s="16"/>
      <c r="E40" s="16"/>
      <c r="F40" s="499"/>
      <c r="G40" s="216"/>
      <c r="I40" s="318"/>
      <c r="J40" s="487"/>
      <c r="K40" s="488"/>
      <c r="L40" s="488"/>
      <c r="M40" s="17"/>
    </row>
    <row r="41" spans="4:13" ht="13.5">
      <c r="D41" s="313"/>
      <c r="E41" s="497"/>
      <c r="F41" s="432"/>
      <c r="G41" s="315"/>
      <c r="H41" s="486"/>
      <c r="I41" s="318"/>
      <c r="J41" s="487"/>
      <c r="K41" s="488"/>
      <c r="L41" s="488"/>
      <c r="M41" s="17"/>
    </row>
    <row r="42" spans="4:6" ht="13.5">
      <c r="D42" s="16"/>
      <c r="E42" s="408"/>
      <c r="F42" s="408"/>
    </row>
    <row r="43" spans="4:13" ht="13.5">
      <c r="D43" s="16"/>
      <c r="E43" s="497"/>
      <c r="F43" s="408"/>
      <c r="I43" s="318"/>
      <c r="J43" s="16"/>
      <c r="M43" s="17"/>
    </row>
    <row r="44" spans="4:13" ht="13.5">
      <c r="D44" s="313"/>
      <c r="E44" s="434"/>
      <c r="F44" s="432"/>
      <c r="G44" s="315"/>
      <c r="H44" s="317"/>
      <c r="I44" s="318"/>
      <c r="J44" s="312"/>
      <c r="K44" s="321"/>
      <c r="L44" s="321"/>
      <c r="M44" s="17"/>
    </row>
    <row r="45" spans="4:6" ht="13.5">
      <c r="D45" s="16"/>
      <c r="E45" s="408"/>
      <c r="F45" s="408"/>
    </row>
    <row r="46" spans="4:6" ht="13.5">
      <c r="D46" s="16"/>
      <c r="E46" s="408"/>
      <c r="F46" s="408"/>
    </row>
    <row r="47" spans="4:6" ht="13.5">
      <c r="D47" s="16"/>
      <c r="E47" s="408"/>
      <c r="F47" s="408"/>
    </row>
    <row r="48" spans="4:6" ht="13.5">
      <c r="D48" s="16"/>
      <c r="E48" s="408"/>
      <c r="F48" s="408"/>
    </row>
    <row r="49" spans="4:6" ht="13.5">
      <c r="D49" s="16"/>
      <c r="E49" s="408"/>
      <c r="F49" s="408"/>
    </row>
    <row r="50" spans="4:13" ht="13.5">
      <c r="D50" s="313"/>
      <c r="E50" s="497"/>
      <c r="F50" s="432"/>
      <c r="G50" s="315"/>
      <c r="H50" s="486"/>
      <c r="I50" s="318"/>
      <c r="J50" s="487"/>
      <c r="K50" s="488"/>
      <c r="L50" s="488"/>
      <c r="M50" s="17"/>
    </row>
    <row r="51" spans="4:6" ht="13.5">
      <c r="D51" s="16"/>
      <c r="E51" s="408"/>
      <c r="F51" s="408"/>
    </row>
    <row r="52" spans="4:13" ht="13.5">
      <c r="D52" s="16"/>
      <c r="E52" s="16"/>
      <c r="F52" s="16"/>
      <c r="I52" s="318"/>
      <c r="J52" s="312"/>
      <c r="K52" s="321"/>
      <c r="L52" s="321"/>
      <c r="M52" s="17"/>
    </row>
    <row r="53" spans="4:6" ht="13.5">
      <c r="D53" s="16"/>
      <c r="E53" s="408"/>
      <c r="F53" s="408"/>
    </row>
    <row r="56" spans="4:13" ht="13.5">
      <c r="D56" s="16"/>
      <c r="E56" s="150"/>
      <c r="F56" s="482"/>
      <c r="G56" s="216"/>
      <c r="I56" s="318"/>
      <c r="J56" s="312"/>
      <c r="K56" s="321"/>
      <c r="L56" s="321"/>
      <c r="M56" s="17"/>
    </row>
    <row r="58" spans="4:13" ht="13.5">
      <c r="D58" s="313"/>
      <c r="E58" s="459"/>
      <c r="F58" s="462"/>
      <c r="G58" s="462"/>
      <c r="H58" s="469"/>
      <c r="I58" s="318"/>
      <c r="J58" s="313"/>
      <c r="K58" s="319"/>
      <c r="L58" s="321"/>
      <c r="M58" s="17"/>
    </row>
    <row r="59" spans="4:13" ht="13.5">
      <c r="D59" s="313"/>
      <c r="E59" s="459"/>
      <c r="F59" s="462"/>
      <c r="G59" s="462"/>
      <c r="H59" s="469"/>
      <c r="I59" s="318"/>
      <c r="J59" s="313"/>
      <c r="K59" s="319"/>
      <c r="L59" s="321"/>
      <c r="M59" s="17"/>
    </row>
    <row r="60" ht="13.5">
      <c r="G60" s="395"/>
    </row>
    <row r="61" spans="4:13" ht="13.5">
      <c r="D61" s="16"/>
      <c r="E61" s="459"/>
      <c r="I61" s="318"/>
      <c r="J61" s="16"/>
      <c r="M61" s="17"/>
    </row>
    <row r="62" ht="13.5">
      <c r="G62" s="395"/>
    </row>
    <row r="64" spans="4:13" ht="13.5">
      <c r="D64" s="432"/>
      <c r="E64" s="436"/>
      <c r="F64" s="17"/>
      <c r="G64" s="17"/>
      <c r="H64" s="15"/>
      <c r="I64" s="15"/>
      <c r="J64" s="16"/>
      <c r="K64" s="398"/>
      <c r="L64" s="398"/>
      <c r="M64" s="17"/>
    </row>
    <row r="65" ht="13.5">
      <c r="G65" s="395"/>
    </row>
    <row r="68" ht="13.5">
      <c r="G68" s="395"/>
    </row>
    <row r="76" ht="13.5">
      <c r="G76" s="395"/>
    </row>
  </sheetData>
  <sheetProtection/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9448818897637796" right="0.7874015748031497" top="0.984251968503937" bottom="0.1968503937007874" header="0.5118110236220472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SheetLayoutView="100" zoomScalePageLayoutView="0" workbookViewId="0" topLeftCell="A1">
      <selection activeCell="J14" sqref="J14"/>
    </sheetView>
  </sheetViews>
  <sheetFormatPr defaultColWidth="8.88671875" defaultRowHeight="15"/>
  <cols>
    <col min="1" max="1" width="4.10546875" style="78" bestFit="1" customWidth="1"/>
    <col min="2" max="2" width="4.6640625" style="78" hidden="1" customWidth="1"/>
    <col min="3" max="3" width="6.10546875" style="78" hidden="1" customWidth="1"/>
    <col min="4" max="4" width="7.5546875" style="16" bestFit="1" customWidth="1"/>
    <col min="5" max="5" width="4.6640625" style="78" hidden="1" customWidth="1"/>
    <col min="6" max="6" width="9.6640625" style="395" bestFit="1" customWidth="1"/>
    <col min="7" max="7" width="7.99609375" style="395" bestFit="1" customWidth="1"/>
    <col min="8" max="9" width="4.6640625" style="79" bestFit="1" customWidth="1"/>
    <col min="10" max="10" width="5.21484375" style="408" bestFit="1" customWidth="1"/>
    <col min="11" max="11" width="12.21484375" style="397" customWidth="1"/>
    <col min="12" max="12" width="6.5546875" style="397" bestFit="1" customWidth="1"/>
    <col min="13" max="13" width="4.6640625" style="78" bestFit="1" customWidth="1"/>
    <col min="14" max="14" width="8.88671875" style="2" customWidth="1"/>
    <col min="15" max="15" width="7.88671875" style="2" hidden="1" customWidth="1"/>
    <col min="16" max="16384" width="8.88671875" style="2" customWidth="1"/>
  </cols>
  <sheetData>
    <row r="1" spans="1:13" s="1" customFormat="1" ht="13.5">
      <c r="A1" s="654" t="s">
        <v>730</v>
      </c>
      <c r="B1" s="654"/>
      <c r="C1" s="654"/>
      <c r="D1" s="654"/>
      <c r="E1" s="654"/>
      <c r="F1" s="654"/>
      <c r="G1" s="654"/>
      <c r="H1" s="654"/>
      <c r="I1" s="654"/>
      <c r="J1" s="654"/>
      <c r="K1" s="398"/>
      <c r="L1" s="398"/>
      <c r="M1" s="17"/>
    </row>
    <row r="2" spans="1:256" s="1" customFormat="1" ht="14.25" thickBot="1">
      <c r="A2" s="17"/>
      <c r="B2" s="17"/>
      <c r="C2" s="26"/>
      <c r="D2" s="16"/>
      <c r="E2" s="17"/>
      <c r="F2" s="14"/>
      <c r="G2" s="14"/>
      <c r="H2" s="15"/>
      <c r="I2" s="15"/>
      <c r="J2" s="402"/>
      <c r="K2" s="398"/>
      <c r="L2" s="398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 t="s">
        <v>155</v>
      </c>
      <c r="G3" s="642" t="s">
        <v>191</v>
      </c>
      <c r="H3" s="642"/>
      <c r="I3" s="642" t="s">
        <v>66</v>
      </c>
      <c r="J3" s="642"/>
      <c r="K3" s="311" t="s">
        <v>156</v>
      </c>
      <c r="L3" s="642" t="s">
        <v>67</v>
      </c>
      <c r="M3" s="722"/>
    </row>
    <row r="4" spans="1:13" s="1" customFormat="1" ht="13.5" customHeight="1" thickBot="1">
      <c r="A4" s="14"/>
      <c r="B4" s="14"/>
      <c r="C4" s="24"/>
      <c r="D4" s="728" t="s">
        <v>52</v>
      </c>
      <c r="E4" s="729"/>
      <c r="F4" s="25" t="s">
        <v>193</v>
      </c>
      <c r="G4" s="655" t="s">
        <v>245</v>
      </c>
      <c r="H4" s="655"/>
      <c r="I4" s="657" t="s">
        <v>192</v>
      </c>
      <c r="J4" s="657"/>
      <c r="K4" s="310" t="s">
        <v>246</v>
      </c>
      <c r="L4" s="655" t="s">
        <v>67</v>
      </c>
      <c r="M4" s="641"/>
    </row>
    <row r="5" spans="1:256" s="1" customFormat="1" ht="14.25" thickBot="1">
      <c r="A5" s="17"/>
      <c r="B5" s="17"/>
      <c r="C5" s="26"/>
      <c r="D5" s="17"/>
      <c r="E5" s="17"/>
      <c r="F5" s="14"/>
      <c r="G5" s="14"/>
      <c r="H5" s="17"/>
      <c r="I5" s="17"/>
      <c r="J5" s="402"/>
      <c r="K5" s="398"/>
      <c r="L5" s="398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7" t="s">
        <v>2</v>
      </c>
      <c r="B6" s="28" t="s">
        <v>3</v>
      </c>
      <c r="C6" s="28" t="s">
        <v>4</v>
      </c>
      <c r="D6" s="29" t="s">
        <v>15</v>
      </c>
      <c r="E6" s="28" t="s">
        <v>22</v>
      </c>
      <c r="F6" s="371" t="s">
        <v>16</v>
      </c>
      <c r="G6" s="371" t="s">
        <v>23</v>
      </c>
      <c r="H6" s="28" t="s">
        <v>17</v>
      </c>
      <c r="I6" s="28" t="s">
        <v>18</v>
      </c>
      <c r="J6" s="403" t="s">
        <v>19</v>
      </c>
      <c r="K6" s="492" t="s">
        <v>24</v>
      </c>
      <c r="L6" s="492" t="s">
        <v>20</v>
      </c>
      <c r="M6" s="30" t="s">
        <v>21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2" customFormat="1" ht="13.5">
      <c r="A7" s="31">
        <v>1</v>
      </c>
      <c r="B7" s="32">
        <v>1</v>
      </c>
      <c r="C7" s="32" t="s">
        <v>11</v>
      </c>
      <c r="D7" s="685">
        <v>84519</v>
      </c>
      <c r="E7" s="453"/>
      <c r="F7" s="507" t="s">
        <v>241</v>
      </c>
      <c r="G7" s="507" t="s">
        <v>242</v>
      </c>
      <c r="H7" s="158">
        <v>3</v>
      </c>
      <c r="I7" s="158" t="s">
        <v>43</v>
      </c>
      <c r="J7" s="476">
        <v>10.25</v>
      </c>
      <c r="K7" s="505" t="s">
        <v>462</v>
      </c>
      <c r="L7" s="505" t="s">
        <v>221</v>
      </c>
      <c r="M7" s="503"/>
      <c r="O7" s="12">
        <f aca="true" t="shared" si="0" ref="O7:O26">(D7)/10000</f>
        <v>8.4519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38">
        <v>2</v>
      </c>
      <c r="B8" s="39">
        <v>1</v>
      </c>
      <c r="C8" s="39" t="s">
        <v>11</v>
      </c>
      <c r="D8" s="686">
        <v>84916</v>
      </c>
      <c r="E8" s="120"/>
      <c r="F8" s="43" t="s">
        <v>439</v>
      </c>
      <c r="G8" s="115" t="s">
        <v>115</v>
      </c>
      <c r="H8" s="152">
        <v>3</v>
      </c>
      <c r="I8" s="45" t="s">
        <v>26</v>
      </c>
      <c r="J8" s="151">
        <v>7.05</v>
      </c>
      <c r="K8" s="288" t="s">
        <v>476</v>
      </c>
      <c r="L8" s="288" t="s">
        <v>206</v>
      </c>
      <c r="M8" s="46"/>
      <c r="O8" s="1">
        <f t="shared" si="0"/>
        <v>8.4916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v>3</v>
      </c>
      <c r="B9" s="39">
        <v>1</v>
      </c>
      <c r="C9" s="39" t="s">
        <v>11</v>
      </c>
      <c r="D9" s="670">
        <v>85514</v>
      </c>
      <c r="E9" s="90"/>
      <c r="F9" s="43" t="s">
        <v>419</v>
      </c>
      <c r="G9" s="43" t="s">
        <v>106</v>
      </c>
      <c r="H9" s="51">
        <v>3</v>
      </c>
      <c r="I9" s="45" t="s">
        <v>203</v>
      </c>
      <c r="J9" s="40">
        <v>8.05</v>
      </c>
      <c r="K9" s="206" t="s">
        <v>449</v>
      </c>
      <c r="L9" s="206" t="s">
        <v>220</v>
      </c>
      <c r="M9" s="46"/>
      <c r="O9" s="1">
        <f t="shared" si="0"/>
        <v>8.5514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v>4</v>
      </c>
      <c r="B10" s="39">
        <v>1</v>
      </c>
      <c r="C10" s="39" t="s">
        <v>11</v>
      </c>
      <c r="D10" s="672">
        <v>85571</v>
      </c>
      <c r="E10" s="49"/>
      <c r="F10" s="375" t="s">
        <v>463</v>
      </c>
      <c r="G10" s="375" t="s">
        <v>464</v>
      </c>
      <c r="H10" s="114">
        <v>3</v>
      </c>
      <c r="I10" s="114" t="s">
        <v>43</v>
      </c>
      <c r="J10" s="404">
        <v>7.04</v>
      </c>
      <c r="K10" s="378" t="s">
        <v>231</v>
      </c>
      <c r="L10" s="378" t="s">
        <v>110</v>
      </c>
      <c r="M10" s="322"/>
      <c r="O10" s="1">
        <f t="shared" si="0"/>
        <v>8.5571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2">
        <v>5</v>
      </c>
      <c r="B11" s="53">
        <v>1</v>
      </c>
      <c r="C11" s="53" t="s">
        <v>11</v>
      </c>
      <c r="D11" s="675">
        <v>85595</v>
      </c>
      <c r="E11" s="69"/>
      <c r="F11" s="379" t="s">
        <v>235</v>
      </c>
      <c r="G11" s="379" t="s">
        <v>236</v>
      </c>
      <c r="H11" s="154">
        <v>3</v>
      </c>
      <c r="I11" s="154" t="s">
        <v>43</v>
      </c>
      <c r="J11" s="405">
        <v>10.04</v>
      </c>
      <c r="K11" s="494" t="s">
        <v>239</v>
      </c>
      <c r="L11" s="494" t="s">
        <v>202</v>
      </c>
      <c r="M11" s="324"/>
      <c r="O11" s="1">
        <f t="shared" si="0"/>
        <v>8.5595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9">
        <v>6</v>
      </c>
      <c r="B12" s="60">
        <v>1</v>
      </c>
      <c r="C12" s="60" t="s">
        <v>11</v>
      </c>
      <c r="D12" s="680">
        <v>85632</v>
      </c>
      <c r="E12" s="104"/>
      <c r="F12" s="484" t="s">
        <v>457</v>
      </c>
      <c r="G12" s="484" t="s">
        <v>458</v>
      </c>
      <c r="H12" s="123">
        <v>3</v>
      </c>
      <c r="I12" s="123" t="s">
        <v>43</v>
      </c>
      <c r="J12" s="416">
        <v>8.05</v>
      </c>
      <c r="K12" s="386" t="s">
        <v>130</v>
      </c>
      <c r="L12" s="386" t="s">
        <v>388</v>
      </c>
      <c r="M12" s="323"/>
      <c r="O12" s="1">
        <f t="shared" si="0"/>
        <v>8.5632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v>7</v>
      </c>
      <c r="B13" s="39">
        <v>1</v>
      </c>
      <c r="C13" s="39" t="s">
        <v>11</v>
      </c>
      <c r="D13" s="670">
        <v>85692</v>
      </c>
      <c r="E13" s="120"/>
      <c r="F13" s="115" t="s">
        <v>441</v>
      </c>
      <c r="G13" s="43" t="s">
        <v>442</v>
      </c>
      <c r="H13" s="152">
        <v>3</v>
      </c>
      <c r="I13" s="45" t="s">
        <v>26</v>
      </c>
      <c r="J13" s="151">
        <v>8.22</v>
      </c>
      <c r="K13" s="288" t="s">
        <v>225</v>
      </c>
      <c r="L13" s="288" t="s">
        <v>364</v>
      </c>
      <c r="M13" s="46"/>
      <c r="O13" s="1">
        <f t="shared" si="0"/>
        <v>8.5692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v>8</v>
      </c>
      <c r="B14" s="39">
        <v>1</v>
      </c>
      <c r="C14" s="39" t="s">
        <v>11</v>
      </c>
      <c r="D14" s="672">
        <v>90159</v>
      </c>
      <c r="E14" s="49"/>
      <c r="F14" s="375" t="s">
        <v>468</v>
      </c>
      <c r="G14" s="375" t="s">
        <v>307</v>
      </c>
      <c r="H14" s="15">
        <v>3</v>
      </c>
      <c r="I14" s="114" t="s">
        <v>258</v>
      </c>
      <c r="J14" s="404">
        <v>10.24</v>
      </c>
      <c r="K14" s="378" t="s">
        <v>462</v>
      </c>
      <c r="L14" s="378" t="s">
        <v>216</v>
      </c>
      <c r="M14" s="322"/>
      <c r="O14" s="1">
        <f t="shared" si="0"/>
        <v>9.0159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v>9</v>
      </c>
      <c r="B15" s="39">
        <v>1</v>
      </c>
      <c r="C15" s="39" t="s">
        <v>11</v>
      </c>
      <c r="D15" s="672">
        <v>90216</v>
      </c>
      <c r="E15" s="49"/>
      <c r="F15" s="375" t="s">
        <v>471</v>
      </c>
      <c r="G15" s="375" t="s">
        <v>362</v>
      </c>
      <c r="H15" s="114">
        <v>3</v>
      </c>
      <c r="I15" s="114" t="s">
        <v>306</v>
      </c>
      <c r="J15" s="404" t="s">
        <v>473</v>
      </c>
      <c r="K15" s="378" t="s">
        <v>224</v>
      </c>
      <c r="L15" s="378" t="s">
        <v>474</v>
      </c>
      <c r="M15" s="322"/>
      <c r="O15" s="1">
        <f t="shared" si="0"/>
        <v>9.0216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2">
        <v>10</v>
      </c>
      <c r="B16" s="53">
        <v>1</v>
      </c>
      <c r="C16" s="53" t="s">
        <v>11</v>
      </c>
      <c r="D16" s="675">
        <v>90238</v>
      </c>
      <c r="E16" s="153"/>
      <c r="F16" s="508" t="s">
        <v>477</v>
      </c>
      <c r="G16" s="508" t="s">
        <v>478</v>
      </c>
      <c r="H16" s="154">
        <v>3</v>
      </c>
      <c r="I16" s="57" t="s">
        <v>26</v>
      </c>
      <c r="J16" s="119">
        <v>7.17</v>
      </c>
      <c r="K16" s="289" t="s">
        <v>207</v>
      </c>
      <c r="L16" s="289" t="s">
        <v>206</v>
      </c>
      <c r="M16" s="58" t="s">
        <v>34</v>
      </c>
      <c r="O16" s="1">
        <f t="shared" si="0"/>
        <v>9.0238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9">
        <v>11</v>
      </c>
      <c r="B17" s="60">
        <v>1</v>
      </c>
      <c r="C17" s="60" t="s">
        <v>11</v>
      </c>
      <c r="D17" s="677">
        <v>90521</v>
      </c>
      <c r="E17" s="88"/>
      <c r="F17" s="89" t="s">
        <v>443</v>
      </c>
      <c r="G17" s="89" t="s">
        <v>444</v>
      </c>
      <c r="H17" s="137">
        <v>3</v>
      </c>
      <c r="I17" s="64" t="s">
        <v>26</v>
      </c>
      <c r="J17" s="61">
        <v>7.28</v>
      </c>
      <c r="K17" s="277" t="s">
        <v>27</v>
      </c>
      <c r="L17" s="277" t="s">
        <v>219</v>
      </c>
      <c r="M17" s="65"/>
      <c r="O17" s="1">
        <f t="shared" si="0"/>
        <v>9.0521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v>12</v>
      </c>
      <c r="B18" s="39">
        <v>1</v>
      </c>
      <c r="C18" s="39" t="s">
        <v>11</v>
      </c>
      <c r="D18" s="672">
        <v>90596</v>
      </c>
      <c r="E18" s="49"/>
      <c r="F18" s="375" t="s">
        <v>485</v>
      </c>
      <c r="G18" s="375" t="s">
        <v>486</v>
      </c>
      <c r="H18" s="15">
        <v>3</v>
      </c>
      <c r="I18" s="114" t="s">
        <v>258</v>
      </c>
      <c r="J18" s="404">
        <v>6.06</v>
      </c>
      <c r="K18" s="378" t="s">
        <v>487</v>
      </c>
      <c r="L18" s="378" t="s">
        <v>488</v>
      </c>
      <c r="M18" s="322"/>
      <c r="O18" s="1">
        <f t="shared" si="0"/>
        <v>9.0596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v>13</v>
      </c>
      <c r="B19" s="39">
        <v>1</v>
      </c>
      <c r="C19" s="39" t="s">
        <v>11</v>
      </c>
      <c r="D19" s="672">
        <v>90840</v>
      </c>
      <c r="E19" s="49"/>
      <c r="F19" s="375" t="s">
        <v>480</v>
      </c>
      <c r="G19" s="375" t="s">
        <v>461</v>
      </c>
      <c r="H19" s="114">
        <v>2</v>
      </c>
      <c r="I19" s="114" t="s">
        <v>43</v>
      </c>
      <c r="J19" s="404">
        <v>9.12</v>
      </c>
      <c r="K19" s="378" t="s">
        <v>244</v>
      </c>
      <c r="L19" s="378" t="s">
        <v>240</v>
      </c>
      <c r="M19" s="322"/>
      <c r="O19" s="1">
        <f>(D19)/10000</f>
        <v>9.084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v>14</v>
      </c>
      <c r="B20" s="39">
        <v>1</v>
      </c>
      <c r="C20" s="39" t="s">
        <v>11</v>
      </c>
      <c r="D20" s="672">
        <v>90907</v>
      </c>
      <c r="E20" s="49"/>
      <c r="F20" s="375" t="s">
        <v>481</v>
      </c>
      <c r="G20" s="375" t="s">
        <v>482</v>
      </c>
      <c r="H20" s="114">
        <v>3</v>
      </c>
      <c r="I20" s="114" t="s">
        <v>43</v>
      </c>
      <c r="J20" s="404">
        <v>7.25</v>
      </c>
      <c r="K20" s="378" t="s">
        <v>465</v>
      </c>
      <c r="L20" s="378" t="s">
        <v>110</v>
      </c>
      <c r="M20" s="322"/>
      <c r="O20" s="1">
        <f t="shared" si="0"/>
        <v>9.0907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2">
        <v>15</v>
      </c>
      <c r="B21" s="53">
        <v>1</v>
      </c>
      <c r="C21" s="53" t="s">
        <v>11</v>
      </c>
      <c r="D21" s="687">
        <v>90919</v>
      </c>
      <c r="E21" s="116"/>
      <c r="F21" s="117" t="s">
        <v>453</v>
      </c>
      <c r="G21" s="55" t="s">
        <v>234</v>
      </c>
      <c r="H21" s="118">
        <v>3</v>
      </c>
      <c r="I21" s="57" t="s">
        <v>203</v>
      </c>
      <c r="J21" s="119">
        <v>8.05</v>
      </c>
      <c r="K21" s="289" t="s">
        <v>449</v>
      </c>
      <c r="L21" s="289" t="s">
        <v>220</v>
      </c>
      <c r="M21" s="58"/>
      <c r="O21" s="1">
        <f t="shared" si="0"/>
        <v>9.0919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9">
        <v>16</v>
      </c>
      <c r="B22" s="60">
        <v>1</v>
      </c>
      <c r="C22" s="60" t="s">
        <v>11</v>
      </c>
      <c r="D22" s="680">
        <v>91000</v>
      </c>
      <c r="E22" s="104"/>
      <c r="F22" s="484" t="s">
        <v>483</v>
      </c>
      <c r="G22" s="484" t="s">
        <v>484</v>
      </c>
      <c r="H22" s="123">
        <v>2</v>
      </c>
      <c r="I22" s="123" t="s">
        <v>43</v>
      </c>
      <c r="J22" s="416">
        <v>9.12</v>
      </c>
      <c r="K22" s="386" t="s">
        <v>244</v>
      </c>
      <c r="L22" s="386" t="s">
        <v>240</v>
      </c>
      <c r="M22" s="323"/>
      <c r="O22" s="1">
        <f>(D22)/10000</f>
        <v>9.1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v>17</v>
      </c>
      <c r="B23" s="39">
        <v>1</v>
      </c>
      <c r="C23" s="39" t="s">
        <v>11</v>
      </c>
      <c r="D23" s="672">
        <v>91016</v>
      </c>
      <c r="E23" s="49"/>
      <c r="F23" s="375" t="s">
        <v>479</v>
      </c>
      <c r="G23" s="375" t="s">
        <v>109</v>
      </c>
      <c r="H23" s="114">
        <v>3</v>
      </c>
      <c r="I23" s="114" t="s">
        <v>26</v>
      </c>
      <c r="J23" s="404">
        <v>7.17</v>
      </c>
      <c r="K23" s="378" t="s">
        <v>207</v>
      </c>
      <c r="L23" s="378" t="s">
        <v>206</v>
      </c>
      <c r="M23" s="322"/>
      <c r="O23" s="1">
        <f t="shared" si="0"/>
        <v>9.1016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v>18</v>
      </c>
      <c r="B24" s="39">
        <v>1</v>
      </c>
      <c r="C24" s="39" t="s">
        <v>11</v>
      </c>
      <c r="D24" s="672">
        <v>91055</v>
      </c>
      <c r="E24" s="90"/>
      <c r="F24" s="375" t="s">
        <v>470</v>
      </c>
      <c r="G24" s="375" t="s">
        <v>431</v>
      </c>
      <c r="H24" s="114">
        <v>3</v>
      </c>
      <c r="I24" s="45" t="s">
        <v>258</v>
      </c>
      <c r="J24" s="47" t="s">
        <v>489</v>
      </c>
      <c r="K24" s="378" t="s">
        <v>490</v>
      </c>
      <c r="L24" s="378" t="s">
        <v>430</v>
      </c>
      <c r="M24" s="46"/>
      <c r="O24" s="1">
        <f t="shared" si="0"/>
        <v>9.1055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92">
        <v>19</v>
      </c>
      <c r="B25" s="93">
        <v>1</v>
      </c>
      <c r="C25" s="93" t="s">
        <v>11</v>
      </c>
      <c r="D25" s="688">
        <v>9112</v>
      </c>
      <c r="E25" s="360"/>
      <c r="F25" s="387" t="s">
        <v>475</v>
      </c>
      <c r="G25" s="387" t="s">
        <v>37</v>
      </c>
      <c r="H25" s="15">
        <v>3</v>
      </c>
      <c r="I25" s="409" t="s">
        <v>306</v>
      </c>
      <c r="J25" s="406" t="s">
        <v>491</v>
      </c>
      <c r="K25" s="506" t="s">
        <v>492</v>
      </c>
      <c r="L25" s="506" t="s">
        <v>238</v>
      </c>
      <c r="M25" s="640" t="s">
        <v>493</v>
      </c>
      <c r="O25" s="1">
        <f t="shared" si="0"/>
        <v>0.9112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26">
        <v>20</v>
      </c>
      <c r="B26" s="127">
        <v>1</v>
      </c>
      <c r="C26" s="127" t="s">
        <v>11</v>
      </c>
      <c r="D26" s="684">
        <v>91158</v>
      </c>
      <c r="E26" s="455"/>
      <c r="F26" s="623" t="s">
        <v>466</v>
      </c>
      <c r="G26" s="623" t="s">
        <v>467</v>
      </c>
      <c r="H26" s="129">
        <v>3</v>
      </c>
      <c r="I26" s="466" t="s">
        <v>258</v>
      </c>
      <c r="J26" s="477" t="s">
        <v>489</v>
      </c>
      <c r="K26" s="624" t="s">
        <v>490</v>
      </c>
      <c r="L26" s="624" t="s">
        <v>430</v>
      </c>
      <c r="M26" s="552"/>
      <c r="O26" s="1">
        <f t="shared" si="0"/>
        <v>9.1158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8" spans="5:13" ht="13.5">
      <c r="E28" s="150"/>
      <c r="F28" s="396"/>
      <c r="G28" s="396"/>
      <c r="I28" s="318"/>
      <c r="J28" s="312"/>
      <c r="K28" s="321"/>
      <c r="L28" s="321"/>
      <c r="M28" s="17"/>
    </row>
    <row r="31" spans="5:13" ht="13.5">
      <c r="E31" s="434"/>
      <c r="I31" s="318"/>
      <c r="J31" s="16"/>
      <c r="K31" s="398"/>
      <c r="L31" s="398"/>
      <c r="M31" s="17"/>
    </row>
    <row r="35" spans="5:13" ht="13.5">
      <c r="E35" s="150"/>
      <c r="F35" s="396"/>
      <c r="G35" s="396"/>
      <c r="I35" s="318"/>
      <c r="J35" s="312"/>
      <c r="K35" s="321"/>
      <c r="L35" s="321"/>
      <c r="M35" s="17"/>
    </row>
    <row r="40" spans="4:13" ht="13.5">
      <c r="D40" s="313"/>
      <c r="E40" s="434"/>
      <c r="F40" s="315"/>
      <c r="G40" s="315"/>
      <c r="H40" s="317"/>
      <c r="I40" s="318"/>
      <c r="J40" s="312"/>
      <c r="K40" s="321"/>
      <c r="L40" s="321"/>
      <c r="M40" s="17"/>
    </row>
    <row r="43" spans="5:13" ht="13.5">
      <c r="E43" s="434"/>
      <c r="I43" s="318"/>
      <c r="J43" s="16"/>
      <c r="K43" s="398"/>
      <c r="L43" s="398"/>
      <c r="M43" s="17"/>
    </row>
    <row r="44" spans="5:13" ht="13.5">
      <c r="E44" s="150"/>
      <c r="F44" s="396"/>
      <c r="G44" s="396"/>
      <c r="I44" s="318"/>
      <c r="J44" s="312"/>
      <c r="K44" s="321"/>
      <c r="L44" s="321"/>
      <c r="M44" s="17"/>
    </row>
    <row r="46" spans="4:13" ht="13.5">
      <c r="D46" s="313"/>
      <c r="E46" s="434"/>
      <c r="F46" s="462"/>
      <c r="G46" s="462"/>
      <c r="H46" s="469"/>
      <c r="I46" s="318"/>
      <c r="J46" s="312"/>
      <c r="K46" s="321"/>
      <c r="L46" s="321"/>
      <c r="M46" s="17"/>
    </row>
    <row r="50" spans="5:13" ht="13.5">
      <c r="E50" s="150"/>
      <c r="I50" s="318"/>
      <c r="J50" s="312"/>
      <c r="K50" s="321"/>
      <c r="L50" s="321"/>
      <c r="M50" s="17"/>
    </row>
    <row r="51" spans="4:13" ht="13.5">
      <c r="D51" s="313"/>
      <c r="E51" s="434"/>
      <c r="F51" s="315"/>
      <c r="G51" s="315"/>
      <c r="H51" s="317"/>
      <c r="I51" s="318"/>
      <c r="J51" s="312"/>
      <c r="K51" s="321"/>
      <c r="L51" s="321"/>
      <c r="M51" s="17"/>
    </row>
    <row r="53" spans="4:13" ht="13.5">
      <c r="D53" s="313"/>
      <c r="E53" s="434"/>
      <c r="F53" s="315"/>
      <c r="G53" s="315"/>
      <c r="H53" s="317"/>
      <c r="I53" s="318"/>
      <c r="J53" s="312"/>
      <c r="K53" s="321"/>
      <c r="L53" s="321"/>
      <c r="M53" s="17"/>
    </row>
    <row r="54" spans="4:13" ht="13.5">
      <c r="D54" s="313"/>
      <c r="E54" s="434"/>
      <c r="F54" s="462"/>
      <c r="G54" s="462"/>
      <c r="H54" s="469"/>
      <c r="I54" s="318"/>
      <c r="J54" s="312"/>
      <c r="K54" s="321"/>
      <c r="L54" s="321"/>
      <c r="M54" s="17"/>
    </row>
    <row r="55" spans="4:13" ht="13.5">
      <c r="D55" s="432"/>
      <c r="E55" s="436"/>
      <c r="F55" s="14"/>
      <c r="G55" s="14"/>
      <c r="H55" s="15"/>
      <c r="I55" s="15"/>
      <c r="J55" s="16"/>
      <c r="K55" s="398"/>
      <c r="L55" s="398"/>
      <c r="M55" s="17"/>
    </row>
    <row r="58" spans="5:13" ht="13.5">
      <c r="E58" s="481"/>
      <c r="I58" s="318"/>
      <c r="J58" s="16"/>
      <c r="M58" s="17"/>
    </row>
    <row r="60" spans="4:13" ht="13.5">
      <c r="D60" s="312"/>
      <c r="E60" s="17"/>
      <c r="F60" s="14"/>
      <c r="G60" s="14"/>
      <c r="H60" s="15"/>
      <c r="I60" s="15"/>
      <c r="J60" s="16"/>
      <c r="K60" s="398"/>
      <c r="L60" s="398"/>
      <c r="M60" s="17"/>
    </row>
  </sheetData>
  <sheetProtection/>
  <mergeCells count="9">
    <mergeCell ref="L3:M3"/>
    <mergeCell ref="D4:E4"/>
    <mergeCell ref="G4:H4"/>
    <mergeCell ref="I4:J4"/>
    <mergeCell ref="L4:M4"/>
    <mergeCell ref="A1:J1"/>
    <mergeCell ref="D3:E3"/>
    <mergeCell ref="G3:H3"/>
    <mergeCell ref="I3:J3"/>
  </mergeCells>
  <printOptions/>
  <pageMargins left="0.5905511811023623" right="0.5905511811023623" top="0.984251968503937" bottom="0.1968503937007874" header="0.5118110236220472" footer="0.236220472440944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view="pageBreakPreview" zoomScaleSheetLayoutView="100" zoomScalePageLayoutView="0" workbookViewId="0" topLeftCell="A1">
      <selection activeCell="D7" sqref="D7:D28"/>
    </sheetView>
  </sheetViews>
  <sheetFormatPr defaultColWidth="8.88671875" defaultRowHeight="15"/>
  <cols>
    <col min="1" max="1" width="4.10546875" style="78" bestFit="1" customWidth="1"/>
    <col min="2" max="2" width="4.6640625" style="78" hidden="1" customWidth="1"/>
    <col min="3" max="3" width="7.99609375" style="78" hidden="1" customWidth="1"/>
    <col min="4" max="5" width="5.77734375" style="78" bestFit="1" customWidth="1"/>
    <col min="6" max="6" width="10.21484375" style="78" bestFit="1" customWidth="1"/>
    <col min="7" max="7" width="7.99609375" style="78" customWidth="1"/>
    <col min="8" max="9" width="4.6640625" style="79" bestFit="1" customWidth="1"/>
    <col min="10" max="10" width="5.21484375" style="408" bestFit="1" customWidth="1"/>
    <col min="11" max="11" width="12.21484375" style="397" customWidth="1"/>
    <col min="12" max="12" width="6.5546875" style="397" bestFit="1" customWidth="1"/>
    <col min="13" max="13" width="4.6640625" style="78" bestFit="1" customWidth="1"/>
    <col min="14" max="14" width="2.3359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654" t="s">
        <v>731</v>
      </c>
      <c r="B1" s="654"/>
      <c r="C1" s="654"/>
      <c r="D1" s="654"/>
      <c r="E1" s="654"/>
      <c r="F1" s="654"/>
      <c r="G1" s="654"/>
      <c r="H1" s="654"/>
      <c r="I1" s="654"/>
      <c r="J1" s="654"/>
      <c r="K1" s="398"/>
      <c r="L1" s="398"/>
      <c r="M1" s="17"/>
    </row>
    <row r="2" spans="1:256" s="1" customFormat="1" ht="14.25" thickBot="1">
      <c r="A2" s="17"/>
      <c r="B2" s="17"/>
      <c r="C2" s="26"/>
      <c r="D2" s="17"/>
      <c r="E2" s="17"/>
      <c r="F2" s="17"/>
      <c r="G2" s="17"/>
      <c r="H2" s="15"/>
      <c r="I2" s="15"/>
      <c r="J2" s="402"/>
      <c r="K2" s="398"/>
      <c r="L2" s="398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>
        <v>13.84</v>
      </c>
      <c r="G3" s="642" t="s">
        <v>159</v>
      </c>
      <c r="H3" s="642"/>
      <c r="I3" s="642" t="s">
        <v>68</v>
      </c>
      <c r="J3" s="642"/>
      <c r="K3" s="311" t="s">
        <v>157</v>
      </c>
      <c r="L3" s="642" t="s">
        <v>60</v>
      </c>
      <c r="M3" s="722"/>
    </row>
    <row r="4" spans="1:13" s="1" customFormat="1" ht="13.5" customHeight="1" thickBot="1">
      <c r="A4" s="14"/>
      <c r="B4" s="14"/>
      <c r="C4" s="24"/>
      <c r="D4" s="728" t="s">
        <v>52</v>
      </c>
      <c r="E4" s="729"/>
      <c r="F4" s="132">
        <v>14.04</v>
      </c>
      <c r="G4" s="657" t="s">
        <v>69</v>
      </c>
      <c r="H4" s="657"/>
      <c r="I4" s="657" t="s">
        <v>70</v>
      </c>
      <c r="J4" s="657"/>
      <c r="K4" s="310" t="s">
        <v>158</v>
      </c>
      <c r="L4" s="657" t="s">
        <v>71</v>
      </c>
      <c r="M4" s="730"/>
    </row>
    <row r="5" spans="1:256" s="1" customFormat="1" ht="14.25" thickBot="1">
      <c r="A5" s="17"/>
      <c r="B5" s="17"/>
      <c r="C5" s="26"/>
      <c r="D5" s="17"/>
      <c r="E5" s="17"/>
      <c r="F5" s="17"/>
      <c r="G5" s="17"/>
      <c r="H5" s="17"/>
      <c r="I5" s="17"/>
      <c r="J5" s="402"/>
      <c r="K5" s="398"/>
      <c r="L5" s="398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7" t="s">
        <v>2</v>
      </c>
      <c r="B6" s="28" t="s">
        <v>3</v>
      </c>
      <c r="C6" s="28" t="s">
        <v>4</v>
      </c>
      <c r="D6" s="28" t="s">
        <v>15</v>
      </c>
      <c r="E6" s="28" t="s">
        <v>22</v>
      </c>
      <c r="F6" s="28" t="s">
        <v>16</v>
      </c>
      <c r="G6" s="28" t="s">
        <v>23</v>
      </c>
      <c r="H6" s="28" t="s">
        <v>17</v>
      </c>
      <c r="I6" s="28" t="s">
        <v>18</v>
      </c>
      <c r="J6" s="403" t="s">
        <v>19</v>
      </c>
      <c r="K6" s="492" t="s">
        <v>24</v>
      </c>
      <c r="L6" s="492" t="s">
        <v>20</v>
      </c>
      <c r="M6" s="30" t="s">
        <v>21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6">RANK(O7,$O$7:$O$87,1)</f>
        <v>1</v>
      </c>
      <c r="B7" s="32">
        <v>1</v>
      </c>
      <c r="C7" s="32" t="s">
        <v>12</v>
      </c>
      <c r="D7" s="689">
        <v>1441</v>
      </c>
      <c r="E7" s="527">
        <v>0</v>
      </c>
      <c r="F7" s="157" t="s">
        <v>247</v>
      </c>
      <c r="G7" s="157" t="s">
        <v>494</v>
      </c>
      <c r="H7" s="158">
        <v>3</v>
      </c>
      <c r="I7" s="36" t="s">
        <v>26</v>
      </c>
      <c r="J7" s="33">
        <v>8.05</v>
      </c>
      <c r="K7" s="273" t="s">
        <v>232</v>
      </c>
      <c r="L7" s="273" t="s">
        <v>206</v>
      </c>
      <c r="M7" s="292"/>
      <c r="O7" s="1">
        <f aca="true" t="shared" si="1" ref="O7:O21">D7/100</f>
        <v>14.41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8">
        <f t="shared" si="0"/>
        <v>2</v>
      </c>
      <c r="B8" s="39">
        <v>1</v>
      </c>
      <c r="C8" s="39" t="s">
        <v>12</v>
      </c>
      <c r="D8" s="662">
        <v>1465</v>
      </c>
      <c r="E8" s="528">
        <v>0</v>
      </c>
      <c r="F8" s="49" t="s">
        <v>256</v>
      </c>
      <c r="G8" s="49" t="s">
        <v>251</v>
      </c>
      <c r="H8" s="114">
        <v>3</v>
      </c>
      <c r="I8" s="114" t="s">
        <v>306</v>
      </c>
      <c r="J8" s="404" t="s">
        <v>434</v>
      </c>
      <c r="K8" s="378" t="s">
        <v>130</v>
      </c>
      <c r="L8" s="378" t="s">
        <v>360</v>
      </c>
      <c r="M8" s="322"/>
      <c r="O8" s="1">
        <f t="shared" si="1"/>
        <v>14.65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3</v>
      </c>
      <c r="B9" s="39">
        <v>1</v>
      </c>
      <c r="C9" s="39" t="s">
        <v>42</v>
      </c>
      <c r="D9" s="662">
        <v>1481</v>
      </c>
      <c r="E9" s="528">
        <v>1.8</v>
      </c>
      <c r="F9" s="49" t="s">
        <v>510</v>
      </c>
      <c r="G9" s="49" t="s">
        <v>511</v>
      </c>
      <c r="H9" s="114">
        <v>2</v>
      </c>
      <c r="I9" s="114" t="s">
        <v>43</v>
      </c>
      <c r="J9" s="404">
        <v>9.23</v>
      </c>
      <c r="K9" s="378" t="s">
        <v>512</v>
      </c>
      <c r="L9" s="378" t="s">
        <v>110</v>
      </c>
      <c r="M9" s="322"/>
      <c r="O9" s="1">
        <f t="shared" si="1"/>
        <v>14.81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4</v>
      </c>
      <c r="B10" s="39">
        <v>1</v>
      </c>
      <c r="C10" s="39" t="s">
        <v>12</v>
      </c>
      <c r="D10" s="662">
        <v>1486</v>
      </c>
      <c r="E10" s="528">
        <v>1.3</v>
      </c>
      <c r="F10" s="49" t="s">
        <v>513</v>
      </c>
      <c r="G10" s="49" t="s">
        <v>200</v>
      </c>
      <c r="H10" s="114">
        <v>3</v>
      </c>
      <c r="I10" s="114" t="s">
        <v>43</v>
      </c>
      <c r="J10" s="404">
        <v>8.23</v>
      </c>
      <c r="K10" s="378" t="s">
        <v>257</v>
      </c>
      <c r="L10" s="378" t="s">
        <v>364</v>
      </c>
      <c r="M10" s="322"/>
      <c r="O10" s="1">
        <f t="shared" si="1"/>
        <v>14.86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2">
        <f t="shared" si="0"/>
        <v>5</v>
      </c>
      <c r="B11" s="53">
        <v>1</v>
      </c>
      <c r="C11" s="53" t="s">
        <v>12</v>
      </c>
      <c r="D11" s="648">
        <v>1487</v>
      </c>
      <c r="E11" s="329">
        <v>0.7</v>
      </c>
      <c r="F11" s="55" t="s">
        <v>252</v>
      </c>
      <c r="G11" s="55" t="s">
        <v>253</v>
      </c>
      <c r="H11" s="56">
        <v>3</v>
      </c>
      <c r="I11" s="57" t="s">
        <v>26</v>
      </c>
      <c r="J11" s="54">
        <v>7.17</v>
      </c>
      <c r="K11" s="276" t="s">
        <v>207</v>
      </c>
      <c r="L11" s="276" t="s">
        <v>206</v>
      </c>
      <c r="M11" s="294"/>
      <c r="O11" s="1">
        <f t="shared" si="1"/>
        <v>14.87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9">
        <f t="shared" si="0"/>
        <v>6</v>
      </c>
      <c r="B12" s="60">
        <v>1</v>
      </c>
      <c r="C12" s="60" t="s">
        <v>12</v>
      </c>
      <c r="D12" s="651">
        <v>1493</v>
      </c>
      <c r="E12" s="353">
        <v>0</v>
      </c>
      <c r="F12" s="62" t="s">
        <v>248</v>
      </c>
      <c r="G12" s="62" t="s">
        <v>249</v>
      </c>
      <c r="H12" s="63">
        <v>3</v>
      </c>
      <c r="I12" s="64" t="s">
        <v>26</v>
      </c>
      <c r="J12" s="61">
        <v>7.17</v>
      </c>
      <c r="K12" s="277" t="s">
        <v>207</v>
      </c>
      <c r="L12" s="277" t="s">
        <v>206</v>
      </c>
      <c r="M12" s="295"/>
      <c r="O12" s="1">
        <f t="shared" si="1"/>
        <v>14.93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8">
        <f t="shared" si="0"/>
        <v>7</v>
      </c>
      <c r="B13" s="39">
        <v>1</v>
      </c>
      <c r="C13" s="39" t="s">
        <v>12</v>
      </c>
      <c r="D13" s="645">
        <v>1508</v>
      </c>
      <c r="E13" s="326">
        <v>1.7</v>
      </c>
      <c r="F13" s="43" t="s">
        <v>495</v>
      </c>
      <c r="G13" s="43" t="s">
        <v>496</v>
      </c>
      <c r="H13" s="51">
        <v>3</v>
      </c>
      <c r="I13" s="45" t="s">
        <v>26</v>
      </c>
      <c r="J13" s="40">
        <v>7.01</v>
      </c>
      <c r="K13" s="206" t="s">
        <v>28</v>
      </c>
      <c r="L13" s="206" t="s">
        <v>319</v>
      </c>
      <c r="M13" s="293"/>
      <c r="O13" s="1">
        <f t="shared" si="1"/>
        <v>15.08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8</v>
      </c>
      <c r="B14" s="39">
        <v>1</v>
      </c>
      <c r="C14" s="39" t="s">
        <v>42</v>
      </c>
      <c r="D14" s="645">
        <v>1526</v>
      </c>
      <c r="E14" s="326">
        <v>0.4</v>
      </c>
      <c r="F14" s="43" t="s">
        <v>497</v>
      </c>
      <c r="G14" s="43" t="s">
        <v>498</v>
      </c>
      <c r="H14" s="51">
        <v>3</v>
      </c>
      <c r="I14" s="45" t="s">
        <v>26</v>
      </c>
      <c r="J14" s="40">
        <v>7.01</v>
      </c>
      <c r="K14" s="206" t="s">
        <v>33</v>
      </c>
      <c r="L14" s="206" t="s">
        <v>206</v>
      </c>
      <c r="M14" s="293"/>
      <c r="O14" s="1">
        <f t="shared" si="1"/>
        <v>15.26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9</v>
      </c>
      <c r="B15" s="39">
        <v>1</v>
      </c>
      <c r="C15" s="39" t="s">
        <v>12</v>
      </c>
      <c r="D15" s="644">
        <v>1539</v>
      </c>
      <c r="E15" s="328">
        <v>1.5</v>
      </c>
      <c r="F15" s="48" t="s">
        <v>255</v>
      </c>
      <c r="G15" s="48" t="s">
        <v>226</v>
      </c>
      <c r="H15" s="114">
        <v>3</v>
      </c>
      <c r="I15" s="45" t="s">
        <v>26</v>
      </c>
      <c r="J15" s="40">
        <v>5.04</v>
      </c>
      <c r="K15" s="206" t="s">
        <v>119</v>
      </c>
      <c r="L15" s="206" t="s">
        <v>31</v>
      </c>
      <c r="M15" s="293"/>
      <c r="O15" s="1">
        <f t="shared" si="1"/>
        <v>15.39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2">
        <f t="shared" si="0"/>
        <v>10</v>
      </c>
      <c r="B16" s="53">
        <v>1</v>
      </c>
      <c r="C16" s="53" t="s">
        <v>12</v>
      </c>
      <c r="D16" s="648">
        <v>1547</v>
      </c>
      <c r="E16" s="330">
        <v>0</v>
      </c>
      <c r="F16" s="87" t="s">
        <v>499</v>
      </c>
      <c r="G16" s="87" t="s">
        <v>500</v>
      </c>
      <c r="H16" s="203">
        <v>3</v>
      </c>
      <c r="I16" s="57" t="s">
        <v>26</v>
      </c>
      <c r="J16" s="135">
        <v>6.09</v>
      </c>
      <c r="K16" s="207" t="s">
        <v>212</v>
      </c>
      <c r="L16" s="276" t="s">
        <v>206</v>
      </c>
      <c r="M16" s="294"/>
      <c r="O16" s="1">
        <f t="shared" si="1"/>
        <v>15.47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9">
        <f t="shared" si="0"/>
        <v>11</v>
      </c>
      <c r="B17" s="60">
        <v>1</v>
      </c>
      <c r="C17" s="60" t="s">
        <v>12</v>
      </c>
      <c r="D17" s="651">
        <v>1549</v>
      </c>
      <c r="E17" s="353">
        <v>0.8</v>
      </c>
      <c r="F17" s="62" t="s">
        <v>501</v>
      </c>
      <c r="G17" s="62" t="s">
        <v>109</v>
      </c>
      <c r="H17" s="63">
        <v>3</v>
      </c>
      <c r="I17" s="64" t="s">
        <v>26</v>
      </c>
      <c r="J17" s="61">
        <v>7.01</v>
      </c>
      <c r="K17" s="277" t="s">
        <v>33</v>
      </c>
      <c r="L17" s="277" t="s">
        <v>206</v>
      </c>
      <c r="M17" s="295"/>
      <c r="O17" s="1">
        <f t="shared" si="1"/>
        <v>15.49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8">
        <f t="shared" si="0"/>
        <v>12</v>
      </c>
      <c r="B18" s="39">
        <v>1</v>
      </c>
      <c r="C18" s="39" t="s">
        <v>12</v>
      </c>
      <c r="D18" s="662">
        <v>1564</v>
      </c>
      <c r="E18" s="528">
        <v>-0.4</v>
      </c>
      <c r="F18" s="49" t="s">
        <v>514</v>
      </c>
      <c r="G18" s="49" t="s">
        <v>425</v>
      </c>
      <c r="H18" s="114">
        <v>3</v>
      </c>
      <c r="I18" s="114" t="s">
        <v>43</v>
      </c>
      <c r="J18" s="404">
        <v>10.17</v>
      </c>
      <c r="K18" s="378" t="s">
        <v>515</v>
      </c>
      <c r="L18" s="378" t="s">
        <v>516</v>
      </c>
      <c r="M18" s="322"/>
      <c r="O18" s="1">
        <f t="shared" si="1"/>
        <v>15.64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13</v>
      </c>
      <c r="B19" s="39">
        <v>1</v>
      </c>
      <c r="C19" s="39" t="s">
        <v>12</v>
      </c>
      <c r="D19" s="662">
        <v>1565</v>
      </c>
      <c r="E19" s="528">
        <v>0.9</v>
      </c>
      <c r="F19" s="49" t="s">
        <v>527</v>
      </c>
      <c r="G19" s="49" t="s">
        <v>528</v>
      </c>
      <c r="H19" s="114">
        <v>3</v>
      </c>
      <c r="I19" s="114" t="s">
        <v>306</v>
      </c>
      <c r="J19" s="404" t="s">
        <v>434</v>
      </c>
      <c r="K19" s="378" t="s">
        <v>130</v>
      </c>
      <c r="L19" s="378" t="s">
        <v>360</v>
      </c>
      <c r="M19" s="322"/>
      <c r="O19" s="1">
        <f t="shared" si="1"/>
        <v>15.65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14</v>
      </c>
      <c r="B20" s="39">
        <v>1</v>
      </c>
      <c r="C20" s="39" t="s">
        <v>12</v>
      </c>
      <c r="D20" s="644">
        <v>1576</v>
      </c>
      <c r="E20" s="328">
        <v>-0.1</v>
      </c>
      <c r="F20" s="39" t="s">
        <v>502</v>
      </c>
      <c r="G20" s="39" t="s">
        <v>503</v>
      </c>
      <c r="H20" s="50">
        <v>2</v>
      </c>
      <c r="I20" s="50" t="s">
        <v>26</v>
      </c>
      <c r="J20" s="47">
        <v>8.05</v>
      </c>
      <c r="K20" s="384" t="s">
        <v>232</v>
      </c>
      <c r="L20" s="384" t="s">
        <v>206</v>
      </c>
      <c r="M20" s="293"/>
      <c r="O20" s="1">
        <f t="shared" si="1"/>
        <v>15.76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2">
        <f t="shared" si="0"/>
        <v>15</v>
      </c>
      <c r="B21" s="53">
        <v>1</v>
      </c>
      <c r="C21" s="53" t="s">
        <v>12</v>
      </c>
      <c r="D21" s="648">
        <v>1578</v>
      </c>
      <c r="E21" s="354">
        <v>0.4</v>
      </c>
      <c r="F21" s="53" t="s">
        <v>507</v>
      </c>
      <c r="G21" s="53" t="s">
        <v>530</v>
      </c>
      <c r="H21" s="70">
        <v>3</v>
      </c>
      <c r="I21" s="70" t="s">
        <v>203</v>
      </c>
      <c r="J21" s="68">
        <v>6.28</v>
      </c>
      <c r="K21" s="493" t="s">
        <v>336</v>
      </c>
      <c r="L21" s="493" t="s">
        <v>721</v>
      </c>
      <c r="M21" s="58"/>
      <c r="O21" s="1">
        <f t="shared" si="1"/>
        <v>15.78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9">
        <f t="shared" si="0"/>
        <v>16</v>
      </c>
      <c r="B22" s="60">
        <v>1</v>
      </c>
      <c r="C22" s="60" t="s">
        <v>12</v>
      </c>
      <c r="D22" s="647">
        <v>1582</v>
      </c>
      <c r="E22" s="333">
        <v>0.9</v>
      </c>
      <c r="F22" s="104" t="s">
        <v>504</v>
      </c>
      <c r="G22" s="104" t="s">
        <v>296</v>
      </c>
      <c r="H22" s="123">
        <v>3</v>
      </c>
      <c r="I22" s="64" t="s">
        <v>26</v>
      </c>
      <c r="J22" s="66">
        <v>8.05</v>
      </c>
      <c r="K22" s="386" t="s">
        <v>232</v>
      </c>
      <c r="L22" s="386" t="s">
        <v>206</v>
      </c>
      <c r="M22" s="295"/>
      <c r="O22" s="1">
        <f>D22/100</f>
        <v>15.82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8">
        <f t="shared" si="0"/>
        <v>16</v>
      </c>
      <c r="B23" s="39">
        <v>1</v>
      </c>
      <c r="C23" s="39" t="s">
        <v>12</v>
      </c>
      <c r="D23" s="662">
        <v>1582</v>
      </c>
      <c r="E23" s="528">
        <v>0.4</v>
      </c>
      <c r="F23" s="49" t="s">
        <v>508</v>
      </c>
      <c r="G23" s="49" t="s">
        <v>36</v>
      </c>
      <c r="H23" s="114">
        <v>3</v>
      </c>
      <c r="I23" s="114" t="s">
        <v>203</v>
      </c>
      <c r="J23" s="404">
        <v>6.28</v>
      </c>
      <c r="K23" s="378" t="s">
        <v>336</v>
      </c>
      <c r="L23" s="378" t="s">
        <v>721</v>
      </c>
      <c r="M23" s="322"/>
      <c r="O23" s="1">
        <f>D23/100</f>
        <v>15.82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18</v>
      </c>
      <c r="B24" s="39">
        <v>1</v>
      </c>
      <c r="C24" s="39" t="s">
        <v>12</v>
      </c>
      <c r="D24" s="662">
        <v>1584</v>
      </c>
      <c r="E24" s="528">
        <v>1.6</v>
      </c>
      <c r="F24" s="49" t="s">
        <v>517</v>
      </c>
      <c r="G24" s="49" t="s">
        <v>263</v>
      </c>
      <c r="H24" s="114">
        <v>3</v>
      </c>
      <c r="I24" s="114" t="s">
        <v>43</v>
      </c>
      <c r="J24" s="404">
        <v>7.05</v>
      </c>
      <c r="K24" s="378" t="s">
        <v>231</v>
      </c>
      <c r="L24" s="378" t="s">
        <v>110</v>
      </c>
      <c r="M24" s="322"/>
      <c r="O24" s="1">
        <f>D24/100</f>
        <v>15.84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19</v>
      </c>
      <c r="B25" s="39">
        <v>1</v>
      </c>
      <c r="C25" s="39" t="s">
        <v>12</v>
      </c>
      <c r="D25" s="662">
        <v>1585</v>
      </c>
      <c r="E25" s="528">
        <v>1.6</v>
      </c>
      <c r="F25" s="49" t="s">
        <v>518</v>
      </c>
      <c r="G25" s="49" t="s">
        <v>204</v>
      </c>
      <c r="H25" s="114">
        <v>3</v>
      </c>
      <c r="I25" s="114" t="s">
        <v>43</v>
      </c>
      <c r="J25" s="404">
        <v>7.05</v>
      </c>
      <c r="K25" s="378" t="s">
        <v>231</v>
      </c>
      <c r="L25" s="378" t="s">
        <v>110</v>
      </c>
      <c r="M25" s="322"/>
      <c r="O25" s="1">
        <f>D25/100</f>
        <v>15.85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09">
        <f t="shared" si="0"/>
        <v>20</v>
      </c>
      <c r="B26" s="510">
        <v>1</v>
      </c>
      <c r="C26" s="510" t="s">
        <v>42</v>
      </c>
      <c r="D26" s="690">
        <v>1586</v>
      </c>
      <c r="E26" s="529">
        <v>1.7</v>
      </c>
      <c r="F26" s="512" t="s">
        <v>505</v>
      </c>
      <c r="G26" s="512" t="s">
        <v>506</v>
      </c>
      <c r="H26" s="513">
        <v>3</v>
      </c>
      <c r="I26" s="514" t="s">
        <v>26</v>
      </c>
      <c r="J26" s="511">
        <v>7.01</v>
      </c>
      <c r="K26" s="524" t="s">
        <v>28</v>
      </c>
      <c r="L26" s="524" t="s">
        <v>319</v>
      </c>
      <c r="M26" s="515"/>
      <c r="O26" s="1">
        <f>D26/100</f>
        <v>15.86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630">
        <v>20</v>
      </c>
      <c r="B27" s="631"/>
      <c r="C27" s="631"/>
      <c r="D27" s="691">
        <v>1586</v>
      </c>
      <c r="E27" s="632">
        <v>0</v>
      </c>
      <c r="F27" s="533" t="s">
        <v>732</v>
      </c>
      <c r="G27" s="533" t="s">
        <v>520</v>
      </c>
      <c r="H27" s="534">
        <v>3</v>
      </c>
      <c r="I27" s="534" t="s">
        <v>258</v>
      </c>
      <c r="J27" s="550">
        <v>8.05</v>
      </c>
      <c r="K27" s="545" t="s">
        <v>130</v>
      </c>
      <c r="L27" s="545" t="s">
        <v>26</v>
      </c>
      <c r="M27" s="633"/>
    </row>
    <row r="28" spans="1:13" ht="14.25" thickBot="1">
      <c r="A28" s="518">
        <v>20</v>
      </c>
      <c r="B28" s="519"/>
      <c r="C28" s="519"/>
      <c r="D28" s="692">
        <v>1586</v>
      </c>
      <c r="E28" s="530">
        <v>0.2</v>
      </c>
      <c r="F28" s="519" t="s">
        <v>521</v>
      </c>
      <c r="G28" s="519" t="s">
        <v>522</v>
      </c>
      <c r="H28" s="520">
        <v>3</v>
      </c>
      <c r="I28" s="520" t="s">
        <v>258</v>
      </c>
      <c r="J28" s="523" t="s">
        <v>523</v>
      </c>
      <c r="K28" s="526" t="s">
        <v>524</v>
      </c>
      <c r="L28" s="526" t="s">
        <v>525</v>
      </c>
      <c r="M28" s="521"/>
    </row>
    <row r="29" spans="4:13" ht="13.5">
      <c r="D29" s="16"/>
      <c r="E29" s="331"/>
      <c r="F29" s="17"/>
      <c r="G29" s="17"/>
      <c r="H29" s="15"/>
      <c r="I29" s="15"/>
      <c r="J29" s="16"/>
      <c r="K29" s="398"/>
      <c r="L29" s="398"/>
      <c r="M29" s="366"/>
    </row>
    <row r="30" ht="13.5">
      <c r="E30" s="531"/>
    </row>
    <row r="31" spans="4:13" ht="13.5">
      <c r="D31" s="16"/>
      <c r="E31" s="331"/>
      <c r="F31" s="17"/>
      <c r="G31" s="17"/>
      <c r="H31" s="15"/>
      <c r="I31" s="15"/>
      <c r="J31" s="16"/>
      <c r="K31" s="398"/>
      <c r="L31" s="398"/>
      <c r="M31" s="366"/>
    </row>
    <row r="34" spans="4:13" ht="13.5">
      <c r="D34" s="16"/>
      <c r="E34" s="16"/>
      <c r="F34" s="17"/>
      <c r="G34" s="17"/>
      <c r="H34" s="15"/>
      <c r="I34" s="15"/>
      <c r="J34" s="16"/>
      <c r="K34" s="398"/>
      <c r="L34" s="398"/>
      <c r="M34" s="366"/>
    </row>
    <row r="38" spans="4:13" ht="13.5">
      <c r="D38" s="16"/>
      <c r="E38" s="16"/>
      <c r="F38" s="17"/>
      <c r="G38" s="17"/>
      <c r="H38" s="15"/>
      <c r="I38" s="15"/>
      <c r="J38" s="16"/>
      <c r="K38" s="398"/>
      <c r="L38" s="398"/>
      <c r="M38" s="366"/>
    </row>
    <row r="39" spans="4:13" ht="13.5">
      <c r="D39" s="16"/>
      <c r="E39" s="16"/>
      <c r="I39" s="318"/>
      <c r="J39" s="16"/>
      <c r="M39" s="366"/>
    </row>
    <row r="40" spans="4:13" ht="13.5">
      <c r="D40" s="16"/>
      <c r="E40" s="16"/>
      <c r="F40" s="17"/>
      <c r="G40" s="17"/>
      <c r="H40" s="15"/>
      <c r="I40" s="15"/>
      <c r="J40" s="16"/>
      <c r="K40" s="398"/>
      <c r="L40" s="398"/>
      <c r="M40" s="366"/>
    </row>
    <row r="41" spans="4:13" ht="13.5">
      <c r="D41" s="16"/>
      <c r="E41" s="16"/>
      <c r="F41" s="17"/>
      <c r="G41" s="17"/>
      <c r="H41" s="15"/>
      <c r="I41" s="15"/>
      <c r="J41" s="16"/>
      <c r="K41" s="398"/>
      <c r="L41" s="398"/>
      <c r="M41" s="366"/>
    </row>
    <row r="44" spans="4:13" ht="13.5">
      <c r="D44" s="16"/>
      <c r="E44" s="16"/>
      <c r="F44" s="17"/>
      <c r="G44" s="17"/>
      <c r="H44" s="15"/>
      <c r="I44" s="15"/>
      <c r="J44" s="16"/>
      <c r="K44" s="398"/>
      <c r="L44" s="398"/>
      <c r="M44" s="366"/>
    </row>
    <row r="45" spans="4:13" ht="13.5">
      <c r="D45" s="16"/>
      <c r="E45" s="16"/>
      <c r="F45" s="17"/>
      <c r="G45" s="17"/>
      <c r="H45" s="15"/>
      <c r="I45" s="15"/>
      <c r="J45" s="16"/>
      <c r="K45" s="398"/>
      <c r="L45" s="398"/>
      <c r="M45" s="366"/>
    </row>
  </sheetData>
  <sheetProtection/>
  <mergeCells count="9">
    <mergeCell ref="L3:M3"/>
    <mergeCell ref="D4:E4"/>
    <mergeCell ref="G4:H4"/>
    <mergeCell ref="I4:J4"/>
    <mergeCell ref="L4:M4"/>
    <mergeCell ref="A1:J1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SheetLayoutView="100" zoomScalePageLayoutView="0" workbookViewId="0" topLeftCell="A1">
      <selection activeCell="G19" sqref="G19"/>
    </sheetView>
  </sheetViews>
  <sheetFormatPr defaultColWidth="8.88671875" defaultRowHeight="15"/>
  <cols>
    <col min="1" max="1" width="3.99609375" style="78" bestFit="1" customWidth="1"/>
    <col min="2" max="2" width="4.88671875" style="78" hidden="1" customWidth="1"/>
    <col min="3" max="3" width="8.3359375" style="78" hidden="1" customWidth="1"/>
    <col min="4" max="4" width="3.10546875" style="78" hidden="1" customWidth="1"/>
    <col min="5" max="5" width="2.21484375" style="78" hidden="1" customWidth="1"/>
    <col min="6" max="6" width="5.77734375" style="78" bestFit="1" customWidth="1"/>
    <col min="7" max="7" width="7.99609375" style="78" bestFit="1" customWidth="1"/>
    <col min="8" max="8" width="4.6640625" style="79" bestFit="1" customWidth="1"/>
    <col min="9" max="9" width="6.3359375" style="78" customWidth="1"/>
    <col min="10" max="10" width="4.6640625" style="79" bestFit="1" customWidth="1"/>
    <col min="11" max="11" width="6.3359375" style="78" bestFit="1" customWidth="1"/>
    <col min="12" max="12" width="4.6640625" style="79" bestFit="1" customWidth="1"/>
    <col min="13" max="13" width="6.3359375" style="78" bestFit="1" customWidth="1"/>
    <col min="14" max="14" width="4.6640625" style="79" bestFit="1" customWidth="1"/>
    <col min="15" max="15" width="6.3359375" style="78" bestFit="1" customWidth="1"/>
    <col min="16" max="16" width="4.6640625" style="79" bestFit="1" customWidth="1"/>
    <col min="17" max="17" width="5.77734375" style="408" bestFit="1" customWidth="1"/>
    <col min="18" max="18" width="12.21484375" style="397" customWidth="1"/>
    <col min="19" max="19" width="6.5546875" style="397" bestFit="1" customWidth="1"/>
    <col min="20" max="20" width="4.6640625" style="78" customWidth="1"/>
    <col min="21" max="21" width="5.77734375" style="2" hidden="1" customWidth="1"/>
    <col min="22" max="16384" width="8.88671875" style="2" customWidth="1"/>
  </cols>
  <sheetData>
    <row r="1" spans="1:21" ht="13.5">
      <c r="A1" s="654" t="s">
        <v>738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398"/>
      <c r="T1" s="17"/>
      <c r="U1" s="1"/>
    </row>
    <row r="2" spans="1:21" ht="14.25" thickBot="1">
      <c r="A2" s="17"/>
      <c r="B2" s="17"/>
      <c r="C2" s="17"/>
      <c r="D2" s="17"/>
      <c r="E2" s="17"/>
      <c r="F2" s="159"/>
      <c r="G2" s="17"/>
      <c r="H2" s="15"/>
      <c r="I2" s="17"/>
      <c r="J2" s="15"/>
      <c r="K2" s="17"/>
      <c r="L2" s="15"/>
      <c r="M2" s="17"/>
      <c r="N2" s="15"/>
      <c r="O2" s="17"/>
      <c r="P2" s="15"/>
      <c r="Q2" s="402"/>
      <c r="R2" s="398"/>
      <c r="S2" s="398"/>
      <c r="T2" s="17"/>
      <c r="U2" s="1"/>
    </row>
    <row r="3" spans="1:21" ht="15.75" customHeight="1">
      <c r="A3" s="17"/>
      <c r="B3" s="17"/>
      <c r="C3" s="17"/>
      <c r="D3" s="17"/>
      <c r="E3" s="17"/>
      <c r="F3" s="106"/>
      <c r="G3" s="731" t="s">
        <v>199</v>
      </c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3"/>
      <c r="S3" s="398"/>
      <c r="T3" s="17"/>
      <c r="U3" s="1"/>
    </row>
    <row r="4" spans="1:21" ht="15.75" customHeight="1" thickBot="1">
      <c r="A4" s="17"/>
      <c r="B4" s="17"/>
      <c r="C4" s="17"/>
      <c r="D4" s="17"/>
      <c r="E4" s="17"/>
      <c r="F4" s="106"/>
      <c r="G4" s="734" t="s">
        <v>194</v>
      </c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6"/>
      <c r="S4" s="398"/>
      <c r="T4" s="17"/>
      <c r="U4" s="1"/>
    </row>
    <row r="5" spans="1:21" ht="14.25" thickBot="1">
      <c r="A5" s="17"/>
      <c r="B5" s="17"/>
      <c r="C5" s="17"/>
      <c r="D5" s="17"/>
      <c r="E5" s="17"/>
      <c r="F5" s="159"/>
      <c r="G5" s="17"/>
      <c r="H5" s="15"/>
      <c r="I5" s="17"/>
      <c r="J5" s="15"/>
      <c r="K5" s="17"/>
      <c r="L5" s="15"/>
      <c r="M5" s="17"/>
      <c r="N5" s="15"/>
      <c r="O5" s="17"/>
      <c r="P5" s="15"/>
      <c r="Q5" s="402"/>
      <c r="R5" s="398"/>
      <c r="S5" s="398"/>
      <c r="T5" s="17"/>
      <c r="U5" s="1"/>
    </row>
    <row r="6" spans="1:21" s="4" customFormat="1" ht="14.25" thickBot="1">
      <c r="A6" s="161" t="s">
        <v>2</v>
      </c>
      <c r="B6" s="162" t="s">
        <v>3</v>
      </c>
      <c r="C6" s="162" t="s">
        <v>4</v>
      </c>
      <c r="D6" s="162"/>
      <c r="E6" s="162"/>
      <c r="F6" s="162" t="s">
        <v>15</v>
      </c>
      <c r="G6" s="162" t="s">
        <v>90</v>
      </c>
      <c r="H6" s="162" t="s">
        <v>18</v>
      </c>
      <c r="I6" s="162" t="s">
        <v>104</v>
      </c>
      <c r="J6" s="162" t="s">
        <v>91</v>
      </c>
      <c r="K6" s="162" t="s">
        <v>101</v>
      </c>
      <c r="L6" s="162" t="s">
        <v>91</v>
      </c>
      <c r="M6" s="162" t="s">
        <v>102</v>
      </c>
      <c r="N6" s="162" t="s">
        <v>91</v>
      </c>
      <c r="O6" s="162" t="s">
        <v>103</v>
      </c>
      <c r="P6" s="162" t="s">
        <v>91</v>
      </c>
      <c r="Q6" s="548" t="s">
        <v>19</v>
      </c>
      <c r="R6" s="543" t="s">
        <v>92</v>
      </c>
      <c r="S6" s="543" t="s">
        <v>20</v>
      </c>
      <c r="T6" s="163" t="s">
        <v>21</v>
      </c>
      <c r="U6" s="10" t="s">
        <v>21</v>
      </c>
    </row>
    <row r="7" spans="1:21" ht="13.5">
      <c r="A7" s="164">
        <f aca="true" t="shared" si="0" ref="A7:A26">RANK(U7,$U$7:$U$87,1)</f>
        <v>1</v>
      </c>
      <c r="B7" s="165">
        <f>RANK(U7,$U$7:$U$26,1)</f>
        <v>1</v>
      </c>
      <c r="C7" s="165" t="s">
        <v>160</v>
      </c>
      <c r="D7" s="166"/>
      <c r="E7" s="166"/>
      <c r="F7" s="693">
        <v>4445</v>
      </c>
      <c r="G7" s="165" t="s">
        <v>494</v>
      </c>
      <c r="H7" s="167" t="s">
        <v>26</v>
      </c>
      <c r="I7" s="165" t="s">
        <v>531</v>
      </c>
      <c r="J7" s="167">
        <v>3</v>
      </c>
      <c r="K7" s="165" t="s">
        <v>532</v>
      </c>
      <c r="L7" s="167" t="s">
        <v>0</v>
      </c>
      <c r="M7" s="165" t="s">
        <v>533</v>
      </c>
      <c r="N7" s="167" t="s">
        <v>1</v>
      </c>
      <c r="O7" s="165" t="s">
        <v>534</v>
      </c>
      <c r="P7" s="167" t="s">
        <v>1</v>
      </c>
      <c r="Q7" s="168">
        <v>8.05</v>
      </c>
      <c r="R7" s="169" t="s">
        <v>232</v>
      </c>
      <c r="S7" s="169" t="s">
        <v>206</v>
      </c>
      <c r="T7" s="170"/>
      <c r="U7" s="11">
        <f aca="true" t="shared" si="1" ref="U7:U26">IF(LEN(F7)=4,F7/100,F7/10)</f>
        <v>44.45</v>
      </c>
    </row>
    <row r="8" spans="1:21" ht="13.5">
      <c r="A8" s="171">
        <f t="shared" si="0"/>
        <v>2</v>
      </c>
      <c r="B8" s="172">
        <f>RANK(U8,$U$7:$U$26,1)</f>
        <v>2</v>
      </c>
      <c r="C8" s="172" t="s">
        <v>165</v>
      </c>
      <c r="D8" s="173">
        <v>1</v>
      </c>
      <c r="E8" s="172" t="s">
        <v>93</v>
      </c>
      <c r="F8" s="694">
        <v>4464</v>
      </c>
      <c r="G8" s="172" t="s">
        <v>237</v>
      </c>
      <c r="H8" s="174" t="s">
        <v>26</v>
      </c>
      <c r="I8" s="172" t="s">
        <v>535</v>
      </c>
      <c r="J8" s="174">
        <v>3</v>
      </c>
      <c r="K8" s="172" t="s">
        <v>536</v>
      </c>
      <c r="L8" s="174" t="s">
        <v>1</v>
      </c>
      <c r="M8" s="172" t="s">
        <v>537</v>
      </c>
      <c r="N8" s="174" t="s">
        <v>1</v>
      </c>
      <c r="O8" s="172" t="s">
        <v>538</v>
      </c>
      <c r="P8" s="174" t="s">
        <v>1</v>
      </c>
      <c r="Q8" s="175">
        <v>7.17</v>
      </c>
      <c r="R8" s="176" t="s">
        <v>207</v>
      </c>
      <c r="S8" s="176" t="s">
        <v>206</v>
      </c>
      <c r="T8" s="177"/>
      <c r="U8" s="11">
        <f t="shared" si="1"/>
        <v>44.64</v>
      </c>
    </row>
    <row r="9" spans="1:21" ht="13.5">
      <c r="A9" s="171">
        <f t="shared" si="0"/>
        <v>3</v>
      </c>
      <c r="B9" s="178"/>
      <c r="C9" s="178"/>
      <c r="D9" s="178"/>
      <c r="E9" s="178"/>
      <c r="F9" s="694">
        <v>4467</v>
      </c>
      <c r="G9" s="172" t="s">
        <v>109</v>
      </c>
      <c r="H9" s="174" t="s">
        <v>26</v>
      </c>
      <c r="I9" s="172" t="s">
        <v>539</v>
      </c>
      <c r="J9" s="174">
        <v>3</v>
      </c>
      <c r="K9" s="172" t="s">
        <v>540</v>
      </c>
      <c r="L9" s="174" t="s">
        <v>1</v>
      </c>
      <c r="M9" s="172" t="s">
        <v>541</v>
      </c>
      <c r="N9" s="174" t="s">
        <v>1</v>
      </c>
      <c r="O9" s="172" t="s">
        <v>542</v>
      </c>
      <c r="P9" s="174" t="s">
        <v>1</v>
      </c>
      <c r="Q9" s="175">
        <v>7.17</v>
      </c>
      <c r="R9" s="176" t="s">
        <v>207</v>
      </c>
      <c r="S9" s="176" t="s">
        <v>206</v>
      </c>
      <c r="T9" s="177"/>
      <c r="U9" s="11">
        <f t="shared" si="1"/>
        <v>44.67</v>
      </c>
    </row>
    <row r="10" spans="1:21" ht="13.5">
      <c r="A10" s="171">
        <f t="shared" si="0"/>
        <v>4</v>
      </c>
      <c r="B10" s="178"/>
      <c r="C10" s="178"/>
      <c r="D10" s="178"/>
      <c r="E10" s="178"/>
      <c r="F10" s="695">
        <v>4498</v>
      </c>
      <c r="G10" s="516" t="s">
        <v>200</v>
      </c>
      <c r="H10" s="517" t="s">
        <v>43</v>
      </c>
      <c r="I10" s="516" t="s">
        <v>577</v>
      </c>
      <c r="J10" s="517">
        <v>3</v>
      </c>
      <c r="K10" s="516" t="s">
        <v>578</v>
      </c>
      <c r="L10" s="517">
        <v>3</v>
      </c>
      <c r="M10" s="516" t="s">
        <v>579</v>
      </c>
      <c r="N10" s="517">
        <v>2</v>
      </c>
      <c r="O10" s="516" t="s">
        <v>580</v>
      </c>
      <c r="P10" s="517">
        <v>3</v>
      </c>
      <c r="Q10" s="522" t="s">
        <v>581</v>
      </c>
      <c r="R10" s="525" t="s">
        <v>231</v>
      </c>
      <c r="S10" s="525" t="s">
        <v>110</v>
      </c>
      <c r="T10" s="177"/>
      <c r="U10" s="11">
        <f t="shared" si="1"/>
        <v>44.98</v>
      </c>
    </row>
    <row r="11" spans="1:21" ht="13.5">
      <c r="A11" s="179">
        <f t="shared" si="0"/>
        <v>5</v>
      </c>
      <c r="B11" s="180"/>
      <c r="C11" s="180"/>
      <c r="D11" s="180"/>
      <c r="E11" s="180"/>
      <c r="F11" s="696">
        <v>4510</v>
      </c>
      <c r="G11" s="536" t="s">
        <v>352</v>
      </c>
      <c r="H11" s="537" t="s">
        <v>43</v>
      </c>
      <c r="I11" s="536" t="s">
        <v>580</v>
      </c>
      <c r="J11" s="537">
        <v>3</v>
      </c>
      <c r="K11" s="536" t="s">
        <v>582</v>
      </c>
      <c r="L11" s="537">
        <v>3</v>
      </c>
      <c r="M11" s="536" t="s">
        <v>579</v>
      </c>
      <c r="N11" s="537">
        <v>3</v>
      </c>
      <c r="O11" s="536" t="s">
        <v>583</v>
      </c>
      <c r="P11" s="537">
        <v>3</v>
      </c>
      <c r="Q11" s="549" t="s">
        <v>581</v>
      </c>
      <c r="R11" s="544" t="s">
        <v>231</v>
      </c>
      <c r="S11" s="544" t="s">
        <v>110</v>
      </c>
      <c r="T11" s="184"/>
      <c r="U11" s="11">
        <f t="shared" si="1"/>
        <v>45.1</v>
      </c>
    </row>
    <row r="12" spans="1:21" ht="13.5">
      <c r="A12" s="185">
        <f t="shared" si="0"/>
        <v>6</v>
      </c>
      <c r="B12" s="186"/>
      <c r="C12" s="186"/>
      <c r="D12" s="187"/>
      <c r="E12" s="186"/>
      <c r="F12" s="691">
        <v>4511</v>
      </c>
      <c r="G12" s="533" t="s">
        <v>590</v>
      </c>
      <c r="H12" s="534" t="s">
        <v>258</v>
      </c>
      <c r="I12" s="533" t="s">
        <v>733</v>
      </c>
      <c r="J12" s="534">
        <v>3</v>
      </c>
      <c r="K12" s="533" t="s">
        <v>734</v>
      </c>
      <c r="L12" s="534">
        <v>3</v>
      </c>
      <c r="M12" s="533" t="s">
        <v>735</v>
      </c>
      <c r="N12" s="534">
        <v>3</v>
      </c>
      <c r="O12" s="533" t="s">
        <v>736</v>
      </c>
      <c r="P12" s="534">
        <v>3</v>
      </c>
      <c r="Q12" s="550">
        <v>8.22</v>
      </c>
      <c r="R12" s="545" t="s">
        <v>225</v>
      </c>
      <c r="S12" s="545" t="s">
        <v>364</v>
      </c>
      <c r="T12" s="190"/>
      <c r="U12" s="11">
        <f t="shared" si="1"/>
        <v>45.11</v>
      </c>
    </row>
    <row r="13" spans="1:21" ht="13.5">
      <c r="A13" s="171">
        <f t="shared" si="0"/>
        <v>7</v>
      </c>
      <c r="B13" s="172"/>
      <c r="C13" s="172"/>
      <c r="D13" s="173"/>
      <c r="E13" s="172"/>
      <c r="F13" s="694">
        <v>4515</v>
      </c>
      <c r="G13" s="172" t="s">
        <v>321</v>
      </c>
      <c r="H13" s="174" t="s">
        <v>26</v>
      </c>
      <c r="I13" s="172" t="s">
        <v>543</v>
      </c>
      <c r="J13" s="174">
        <v>3</v>
      </c>
      <c r="K13" s="172" t="s">
        <v>544</v>
      </c>
      <c r="L13" s="174" t="s">
        <v>1</v>
      </c>
      <c r="M13" s="172" t="s">
        <v>545</v>
      </c>
      <c r="N13" s="174" t="s">
        <v>0</v>
      </c>
      <c r="O13" s="172" t="s">
        <v>546</v>
      </c>
      <c r="P13" s="174" t="s">
        <v>1</v>
      </c>
      <c r="Q13" s="175">
        <v>7.28</v>
      </c>
      <c r="R13" s="176" t="s">
        <v>27</v>
      </c>
      <c r="S13" s="176" t="s">
        <v>219</v>
      </c>
      <c r="T13" s="177"/>
      <c r="U13" s="11">
        <f t="shared" si="1"/>
        <v>45.15</v>
      </c>
    </row>
    <row r="14" spans="1:21" ht="13.5">
      <c r="A14" s="171">
        <f t="shared" si="0"/>
        <v>8</v>
      </c>
      <c r="B14" s="172"/>
      <c r="C14" s="172"/>
      <c r="D14" s="173"/>
      <c r="E14" s="172"/>
      <c r="F14" s="694">
        <v>4517</v>
      </c>
      <c r="G14" s="172" t="s">
        <v>133</v>
      </c>
      <c r="H14" s="174" t="s">
        <v>26</v>
      </c>
      <c r="I14" s="172" t="s">
        <v>547</v>
      </c>
      <c r="J14" s="174">
        <v>3</v>
      </c>
      <c r="K14" s="172" t="s">
        <v>548</v>
      </c>
      <c r="L14" s="174" t="s">
        <v>1</v>
      </c>
      <c r="M14" s="172" t="s">
        <v>549</v>
      </c>
      <c r="N14" s="174" t="s">
        <v>1</v>
      </c>
      <c r="O14" s="172" t="s">
        <v>550</v>
      </c>
      <c r="P14" s="174" t="s">
        <v>1</v>
      </c>
      <c r="Q14" s="175">
        <v>8.02</v>
      </c>
      <c r="R14" s="176" t="s">
        <v>551</v>
      </c>
      <c r="S14" s="176" t="s">
        <v>319</v>
      </c>
      <c r="T14" s="177"/>
      <c r="U14" s="11">
        <f t="shared" si="1"/>
        <v>45.17</v>
      </c>
    </row>
    <row r="15" spans="1:21" ht="13.5">
      <c r="A15" s="171">
        <f t="shared" si="0"/>
        <v>9</v>
      </c>
      <c r="B15" s="172"/>
      <c r="C15" s="172"/>
      <c r="D15" s="173"/>
      <c r="E15" s="172"/>
      <c r="F15" s="694">
        <v>4526</v>
      </c>
      <c r="G15" s="172" t="s">
        <v>311</v>
      </c>
      <c r="H15" s="174" t="s">
        <v>26</v>
      </c>
      <c r="I15" s="172" t="s">
        <v>552</v>
      </c>
      <c r="J15" s="174">
        <v>3</v>
      </c>
      <c r="K15" s="172" t="s">
        <v>553</v>
      </c>
      <c r="L15" s="174" t="s">
        <v>1</v>
      </c>
      <c r="M15" s="172" t="s">
        <v>554</v>
      </c>
      <c r="N15" s="174" t="s">
        <v>1</v>
      </c>
      <c r="O15" s="172" t="s">
        <v>555</v>
      </c>
      <c r="P15" s="174" t="s">
        <v>1</v>
      </c>
      <c r="Q15" s="175">
        <v>7.17</v>
      </c>
      <c r="R15" s="176" t="s">
        <v>207</v>
      </c>
      <c r="S15" s="176" t="s">
        <v>206</v>
      </c>
      <c r="T15" s="177"/>
      <c r="U15" s="11">
        <f t="shared" si="1"/>
        <v>45.26</v>
      </c>
    </row>
    <row r="16" spans="1:21" ht="13.5">
      <c r="A16" s="191">
        <f t="shared" si="0"/>
        <v>9</v>
      </c>
      <c r="B16" s="192">
        <f>RANK(U16,$U$7:$U$26,1)</f>
        <v>9</v>
      </c>
      <c r="C16" s="192" t="s">
        <v>161</v>
      </c>
      <c r="D16" s="192"/>
      <c r="E16" s="192"/>
      <c r="F16" s="697">
        <v>4526</v>
      </c>
      <c r="G16" s="192" t="s">
        <v>321</v>
      </c>
      <c r="H16" s="193" t="s">
        <v>26</v>
      </c>
      <c r="I16" s="192" t="s">
        <v>545</v>
      </c>
      <c r="J16" s="193">
        <v>2</v>
      </c>
      <c r="K16" s="192" t="s">
        <v>544</v>
      </c>
      <c r="L16" s="193" t="s">
        <v>1</v>
      </c>
      <c r="M16" s="192" t="s">
        <v>543</v>
      </c>
      <c r="N16" s="193" t="s">
        <v>1</v>
      </c>
      <c r="O16" s="192" t="s">
        <v>556</v>
      </c>
      <c r="P16" s="193" t="s">
        <v>0</v>
      </c>
      <c r="Q16" s="194">
        <v>7.17</v>
      </c>
      <c r="R16" s="195" t="s">
        <v>207</v>
      </c>
      <c r="S16" s="195" t="s">
        <v>206</v>
      </c>
      <c r="T16" s="196"/>
      <c r="U16" s="11">
        <f t="shared" si="1"/>
        <v>45.26</v>
      </c>
    </row>
    <row r="17" spans="1:21" ht="13.5">
      <c r="A17" s="185">
        <f t="shared" si="0"/>
        <v>9</v>
      </c>
      <c r="B17" s="186">
        <f>RANK(U17,$U$7:$U$26,1)</f>
        <v>9</v>
      </c>
      <c r="C17" s="186" t="s">
        <v>161</v>
      </c>
      <c r="D17" s="187"/>
      <c r="E17" s="186"/>
      <c r="F17" s="691">
        <v>4526</v>
      </c>
      <c r="G17" s="533" t="s">
        <v>286</v>
      </c>
      <c r="H17" s="534" t="s">
        <v>43</v>
      </c>
      <c r="I17" s="533" t="s">
        <v>584</v>
      </c>
      <c r="J17" s="534">
        <v>2</v>
      </c>
      <c r="K17" s="533" t="s">
        <v>585</v>
      </c>
      <c r="L17" s="534">
        <v>3</v>
      </c>
      <c r="M17" s="533" t="s">
        <v>586</v>
      </c>
      <c r="N17" s="534">
        <v>3</v>
      </c>
      <c r="O17" s="533" t="s">
        <v>587</v>
      </c>
      <c r="P17" s="534">
        <v>3</v>
      </c>
      <c r="Q17" s="550" t="s">
        <v>581</v>
      </c>
      <c r="R17" s="545" t="s">
        <v>231</v>
      </c>
      <c r="S17" s="545" t="s">
        <v>110</v>
      </c>
      <c r="T17" s="190"/>
      <c r="U17" s="11">
        <f t="shared" si="1"/>
        <v>45.26</v>
      </c>
    </row>
    <row r="18" spans="1:23" ht="13.5">
      <c r="A18" s="171">
        <f t="shared" si="0"/>
        <v>9</v>
      </c>
      <c r="B18" s="172"/>
      <c r="C18" s="172"/>
      <c r="D18" s="173"/>
      <c r="E18" s="172"/>
      <c r="F18" s="695">
        <v>4526</v>
      </c>
      <c r="G18" s="516" t="s">
        <v>254</v>
      </c>
      <c r="H18" s="517" t="s">
        <v>105</v>
      </c>
      <c r="I18" s="516" t="s">
        <v>595</v>
      </c>
      <c r="J18" s="517">
        <v>3</v>
      </c>
      <c r="K18" s="516" t="s">
        <v>597</v>
      </c>
      <c r="L18" s="517">
        <v>3</v>
      </c>
      <c r="M18" s="516" t="s">
        <v>599</v>
      </c>
      <c r="N18" s="517">
        <v>2</v>
      </c>
      <c r="O18" s="516" t="s">
        <v>601</v>
      </c>
      <c r="P18" s="517">
        <v>3</v>
      </c>
      <c r="Q18" s="522" t="s">
        <v>436</v>
      </c>
      <c r="R18" s="525" t="s">
        <v>227</v>
      </c>
      <c r="S18" s="525" t="s">
        <v>228</v>
      </c>
      <c r="T18" s="177"/>
      <c r="U18" s="11">
        <f t="shared" si="1"/>
        <v>45.26</v>
      </c>
      <c r="W18" s="516" t="s">
        <v>593</v>
      </c>
    </row>
    <row r="19" spans="1:23" ht="13.5">
      <c r="A19" s="171">
        <f t="shared" si="0"/>
        <v>13</v>
      </c>
      <c r="B19" s="172"/>
      <c r="C19" s="172" t="s">
        <v>162</v>
      </c>
      <c r="D19" s="173">
        <v>1</v>
      </c>
      <c r="E19" s="172" t="s">
        <v>93</v>
      </c>
      <c r="F19" s="695">
        <v>4532</v>
      </c>
      <c r="G19" s="516" t="s">
        <v>260</v>
      </c>
      <c r="H19" s="517" t="s">
        <v>105</v>
      </c>
      <c r="I19" s="516" t="s">
        <v>596</v>
      </c>
      <c r="J19" s="517">
        <v>3</v>
      </c>
      <c r="K19" s="516" t="s">
        <v>598</v>
      </c>
      <c r="L19" s="517">
        <v>2</v>
      </c>
      <c r="M19" s="516" t="s">
        <v>600</v>
      </c>
      <c r="N19" s="517">
        <v>3</v>
      </c>
      <c r="O19" s="516" t="s">
        <v>602</v>
      </c>
      <c r="P19" s="517">
        <v>3</v>
      </c>
      <c r="Q19" s="522" t="s">
        <v>434</v>
      </c>
      <c r="R19" s="525" t="s">
        <v>130</v>
      </c>
      <c r="S19" s="525" t="s">
        <v>360</v>
      </c>
      <c r="T19" s="177"/>
      <c r="U19" s="11">
        <f t="shared" si="1"/>
        <v>45.32</v>
      </c>
      <c r="W19" s="516" t="s">
        <v>594</v>
      </c>
    </row>
    <row r="20" spans="1:21" ht="13.5">
      <c r="A20" s="171">
        <f t="shared" si="0"/>
        <v>14</v>
      </c>
      <c r="B20" s="172"/>
      <c r="C20" s="172"/>
      <c r="D20" s="173"/>
      <c r="E20" s="172"/>
      <c r="F20" s="695">
        <v>4542</v>
      </c>
      <c r="G20" s="516" t="s">
        <v>200</v>
      </c>
      <c r="H20" s="517" t="s">
        <v>43</v>
      </c>
      <c r="I20" s="516" t="s">
        <v>577</v>
      </c>
      <c r="J20" s="517">
        <v>3</v>
      </c>
      <c r="K20" s="516" t="s">
        <v>579</v>
      </c>
      <c r="L20" s="517">
        <v>2</v>
      </c>
      <c r="M20" s="516" t="s">
        <v>588</v>
      </c>
      <c r="N20" s="517">
        <v>3</v>
      </c>
      <c r="O20" s="516" t="s">
        <v>580</v>
      </c>
      <c r="P20" s="517">
        <v>3</v>
      </c>
      <c r="Q20" s="522" t="s">
        <v>581</v>
      </c>
      <c r="R20" s="525" t="s">
        <v>231</v>
      </c>
      <c r="S20" s="525" t="s">
        <v>110</v>
      </c>
      <c r="T20" s="177"/>
      <c r="U20" s="11">
        <f t="shared" si="1"/>
        <v>45.42</v>
      </c>
    </row>
    <row r="21" spans="1:21" ht="13.5">
      <c r="A21" s="191">
        <f t="shared" si="0"/>
        <v>15</v>
      </c>
      <c r="B21" s="192">
        <f>RANK(U21,$U$7:$U$26,1)</f>
        <v>15</v>
      </c>
      <c r="C21" s="192" t="s">
        <v>163</v>
      </c>
      <c r="D21" s="197">
        <v>1</v>
      </c>
      <c r="E21" s="192" t="s">
        <v>93</v>
      </c>
      <c r="F21" s="697">
        <v>4546</v>
      </c>
      <c r="G21" s="192" t="s">
        <v>315</v>
      </c>
      <c r="H21" s="193" t="s">
        <v>26</v>
      </c>
      <c r="I21" s="192" t="s">
        <v>262</v>
      </c>
      <c r="J21" s="193">
        <v>3</v>
      </c>
      <c r="K21" s="192" t="s">
        <v>557</v>
      </c>
      <c r="L21" s="193" t="s">
        <v>0</v>
      </c>
      <c r="M21" s="192" t="s">
        <v>558</v>
      </c>
      <c r="N21" s="193" t="s">
        <v>1</v>
      </c>
      <c r="O21" s="192" t="s">
        <v>559</v>
      </c>
      <c r="P21" s="193" t="s">
        <v>1</v>
      </c>
      <c r="Q21" s="194" t="s">
        <v>775</v>
      </c>
      <c r="R21" s="195" t="s">
        <v>264</v>
      </c>
      <c r="S21" s="195" t="s">
        <v>31</v>
      </c>
      <c r="T21" s="196"/>
      <c r="U21" s="11">
        <f t="shared" si="1"/>
        <v>45.46</v>
      </c>
    </row>
    <row r="22" spans="1:21" ht="13.5">
      <c r="A22" s="185">
        <f t="shared" si="0"/>
        <v>16</v>
      </c>
      <c r="B22" s="186">
        <v>1</v>
      </c>
      <c r="C22" s="186" t="s">
        <v>94</v>
      </c>
      <c r="D22" s="187">
        <v>1</v>
      </c>
      <c r="E22" s="186" t="s">
        <v>93</v>
      </c>
      <c r="F22" s="698">
        <v>4552</v>
      </c>
      <c r="G22" s="186" t="s">
        <v>375</v>
      </c>
      <c r="H22" s="188" t="s">
        <v>26</v>
      </c>
      <c r="I22" s="186" t="s">
        <v>560</v>
      </c>
      <c r="J22" s="188">
        <v>3</v>
      </c>
      <c r="K22" s="186" t="s">
        <v>422</v>
      </c>
      <c r="L22" s="188" t="s">
        <v>1</v>
      </c>
      <c r="M22" s="186" t="s">
        <v>561</v>
      </c>
      <c r="N22" s="188" t="s">
        <v>1</v>
      </c>
      <c r="O22" s="186" t="s">
        <v>562</v>
      </c>
      <c r="P22" s="188" t="s">
        <v>1</v>
      </c>
      <c r="Q22" s="189">
        <v>7.17</v>
      </c>
      <c r="R22" s="298" t="s">
        <v>207</v>
      </c>
      <c r="S22" s="298" t="s">
        <v>206</v>
      </c>
      <c r="T22" s="190"/>
      <c r="U22" s="11">
        <f t="shared" si="1"/>
        <v>45.52</v>
      </c>
    </row>
    <row r="23" spans="1:21" ht="13.5">
      <c r="A23" s="171">
        <f t="shared" si="0"/>
        <v>17</v>
      </c>
      <c r="B23" s="172">
        <v>1</v>
      </c>
      <c r="C23" s="172" t="s">
        <v>164</v>
      </c>
      <c r="D23" s="173">
        <v>1</v>
      </c>
      <c r="E23" s="172"/>
      <c r="F23" s="694">
        <v>4553</v>
      </c>
      <c r="G23" s="172" t="s">
        <v>205</v>
      </c>
      <c r="H23" s="174" t="s">
        <v>26</v>
      </c>
      <c r="I23" s="172" t="s">
        <v>563</v>
      </c>
      <c r="J23" s="174">
        <v>2</v>
      </c>
      <c r="K23" s="172" t="s">
        <v>564</v>
      </c>
      <c r="L23" s="174" t="s">
        <v>1</v>
      </c>
      <c r="M23" s="172" t="s">
        <v>135</v>
      </c>
      <c r="N23" s="174" t="s">
        <v>1</v>
      </c>
      <c r="O23" s="172" t="s">
        <v>565</v>
      </c>
      <c r="P23" s="174" t="s">
        <v>1</v>
      </c>
      <c r="Q23" s="175">
        <v>7.28</v>
      </c>
      <c r="R23" s="176" t="s">
        <v>27</v>
      </c>
      <c r="S23" s="176" t="s">
        <v>219</v>
      </c>
      <c r="T23" s="177"/>
      <c r="U23" s="11">
        <f t="shared" si="1"/>
        <v>45.53</v>
      </c>
    </row>
    <row r="24" spans="1:21" ht="13.5">
      <c r="A24" s="171">
        <f t="shared" si="0"/>
        <v>18</v>
      </c>
      <c r="B24" s="172"/>
      <c r="C24" s="172"/>
      <c r="D24" s="173"/>
      <c r="E24" s="172"/>
      <c r="F24" s="694">
        <v>4561</v>
      </c>
      <c r="G24" s="172" t="s">
        <v>503</v>
      </c>
      <c r="H24" s="174" t="s">
        <v>26</v>
      </c>
      <c r="I24" s="172" t="s">
        <v>566</v>
      </c>
      <c r="J24" s="174">
        <v>2</v>
      </c>
      <c r="K24" s="172" t="s">
        <v>567</v>
      </c>
      <c r="L24" s="174" t="s">
        <v>1</v>
      </c>
      <c r="M24" s="172" t="s">
        <v>545</v>
      </c>
      <c r="N24" s="174" t="s">
        <v>0</v>
      </c>
      <c r="O24" s="172" t="s">
        <v>568</v>
      </c>
      <c r="P24" s="174" t="s">
        <v>0</v>
      </c>
      <c r="Q24" s="175">
        <v>7.17</v>
      </c>
      <c r="R24" s="176" t="s">
        <v>207</v>
      </c>
      <c r="S24" s="176" t="s">
        <v>206</v>
      </c>
      <c r="T24" s="177"/>
      <c r="U24" s="11">
        <f t="shared" si="1"/>
        <v>45.61</v>
      </c>
    </row>
    <row r="25" spans="1:21" ht="13.5">
      <c r="A25" s="171">
        <f t="shared" si="0"/>
        <v>19</v>
      </c>
      <c r="B25" s="172"/>
      <c r="C25" s="172"/>
      <c r="D25" s="173"/>
      <c r="E25" s="172"/>
      <c r="F25" s="694">
        <v>4562</v>
      </c>
      <c r="G25" s="172" t="s">
        <v>446</v>
      </c>
      <c r="H25" s="174" t="s">
        <v>26</v>
      </c>
      <c r="I25" s="172" t="s">
        <v>569</v>
      </c>
      <c r="J25" s="174">
        <v>3</v>
      </c>
      <c r="K25" s="172" t="s">
        <v>532</v>
      </c>
      <c r="L25" s="174" t="s">
        <v>1</v>
      </c>
      <c r="M25" s="172" t="s">
        <v>570</v>
      </c>
      <c r="N25" s="174" t="s">
        <v>1</v>
      </c>
      <c r="O25" s="172" t="s">
        <v>259</v>
      </c>
      <c r="P25" s="174" t="s">
        <v>1</v>
      </c>
      <c r="Q25" s="175">
        <v>7.17</v>
      </c>
      <c r="R25" s="176" t="s">
        <v>207</v>
      </c>
      <c r="S25" s="176" t="s">
        <v>206</v>
      </c>
      <c r="T25" s="177"/>
      <c r="U25" s="11">
        <f t="shared" si="1"/>
        <v>45.62</v>
      </c>
    </row>
    <row r="26" spans="1:21" ht="14.25" thickBot="1">
      <c r="A26" s="179">
        <f t="shared" si="0"/>
        <v>20</v>
      </c>
      <c r="B26" s="182">
        <f>RANK(U26,$U$7:$U$26,1)</f>
        <v>20</v>
      </c>
      <c r="C26" s="182" t="s">
        <v>165</v>
      </c>
      <c r="D26" s="538"/>
      <c r="E26" s="182"/>
      <c r="F26" s="699">
        <v>4564</v>
      </c>
      <c r="G26" s="182" t="s">
        <v>315</v>
      </c>
      <c r="H26" s="181" t="s">
        <v>26</v>
      </c>
      <c r="I26" s="182" t="s">
        <v>571</v>
      </c>
      <c r="J26" s="181">
        <v>3</v>
      </c>
      <c r="K26" s="182" t="s">
        <v>557</v>
      </c>
      <c r="L26" s="181" t="s">
        <v>0</v>
      </c>
      <c r="M26" s="182" t="s">
        <v>558</v>
      </c>
      <c r="N26" s="181" t="s">
        <v>1</v>
      </c>
      <c r="O26" s="182" t="s">
        <v>559</v>
      </c>
      <c r="P26" s="181" t="s">
        <v>1</v>
      </c>
      <c r="Q26" s="183">
        <v>7.28</v>
      </c>
      <c r="R26" s="297" t="s">
        <v>27</v>
      </c>
      <c r="S26" s="297" t="s">
        <v>219</v>
      </c>
      <c r="T26" s="184"/>
      <c r="U26" s="11">
        <f t="shared" si="1"/>
        <v>45.64</v>
      </c>
    </row>
    <row r="27" spans="1:21" ht="15" thickBot="1" thickTop="1">
      <c r="A27" s="539"/>
      <c r="B27" s="540"/>
      <c r="C27" s="540"/>
      <c r="D27" s="540"/>
      <c r="E27" s="540"/>
      <c r="F27" s="700">
        <v>4578</v>
      </c>
      <c r="G27" s="540" t="s">
        <v>737</v>
      </c>
      <c r="H27" s="541" t="s">
        <v>572</v>
      </c>
      <c r="I27" s="540" t="s">
        <v>573</v>
      </c>
      <c r="J27" s="541">
        <v>3</v>
      </c>
      <c r="K27" s="540" t="s">
        <v>574</v>
      </c>
      <c r="L27" s="541">
        <v>3</v>
      </c>
      <c r="M27" s="540" t="s">
        <v>575</v>
      </c>
      <c r="N27" s="541">
        <v>3</v>
      </c>
      <c r="O27" s="540" t="s">
        <v>576</v>
      </c>
      <c r="P27" s="541">
        <v>3</v>
      </c>
      <c r="Q27" s="551">
        <v>7.11</v>
      </c>
      <c r="R27" s="546" t="s">
        <v>415</v>
      </c>
      <c r="S27" s="546" t="s">
        <v>719</v>
      </c>
      <c r="T27" s="542"/>
      <c r="U27" s="6"/>
    </row>
    <row r="28" spans="1:21" ht="13.5">
      <c r="A28" s="106"/>
      <c r="B28" s="106"/>
      <c r="C28" s="106"/>
      <c r="D28" s="106"/>
      <c r="E28" s="106"/>
      <c r="F28" s="106"/>
      <c r="G28" s="106"/>
      <c r="H28" s="131"/>
      <c r="I28" s="106"/>
      <c r="J28" s="131"/>
      <c r="K28" s="106"/>
      <c r="L28" s="131"/>
      <c r="M28" s="106"/>
      <c r="N28" s="131"/>
      <c r="O28" s="106"/>
      <c r="P28" s="131"/>
      <c r="Q28" s="417"/>
      <c r="R28" s="547"/>
      <c r="S28" s="547"/>
      <c r="T28" s="198"/>
      <c r="U28" s="6"/>
    </row>
    <row r="29" spans="1:21" ht="13.5">
      <c r="A29" s="106"/>
      <c r="B29" s="106"/>
      <c r="C29" s="106"/>
      <c r="D29" s="106"/>
      <c r="E29" s="106"/>
      <c r="F29" s="106"/>
      <c r="G29" s="106"/>
      <c r="H29" s="131"/>
      <c r="I29" s="106"/>
      <c r="J29" s="131"/>
      <c r="K29" s="106"/>
      <c r="L29" s="131"/>
      <c r="M29" s="106"/>
      <c r="N29" s="131"/>
      <c r="O29" s="106"/>
      <c r="P29" s="131"/>
      <c r="Q29" s="417"/>
      <c r="R29" s="547"/>
      <c r="S29" s="547"/>
      <c r="T29" s="198"/>
      <c r="U29" s="6"/>
    </row>
    <row r="30" spans="1:21" ht="13.5">
      <c r="A30" s="106"/>
      <c r="B30" s="106"/>
      <c r="C30" s="106"/>
      <c r="D30" s="106"/>
      <c r="E30" s="106"/>
      <c r="F30" s="532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20"/>
      <c r="R30" s="535"/>
      <c r="S30" s="535"/>
      <c r="T30" s="198"/>
      <c r="U30" s="6"/>
    </row>
    <row r="31" spans="1:21" ht="13.5">
      <c r="A31" s="106"/>
      <c r="B31" s="106"/>
      <c r="C31" s="106"/>
      <c r="D31" s="106"/>
      <c r="E31" s="106"/>
      <c r="F31" s="106"/>
      <c r="G31" s="106"/>
      <c r="H31" s="131"/>
      <c r="I31" s="106"/>
      <c r="J31" s="131"/>
      <c r="K31" s="106"/>
      <c r="L31" s="131"/>
      <c r="M31" s="106"/>
      <c r="N31" s="131"/>
      <c r="O31" s="106"/>
      <c r="P31" s="131"/>
      <c r="Q31" s="417"/>
      <c r="R31" s="547"/>
      <c r="S31" s="547"/>
      <c r="T31" s="198"/>
      <c r="U31" s="6"/>
    </row>
    <row r="32" spans="1:21" ht="13.5">
      <c r="A32" s="106"/>
      <c r="B32" s="106"/>
      <c r="C32" s="106"/>
      <c r="D32" s="106"/>
      <c r="E32" s="106"/>
      <c r="F32" s="106"/>
      <c r="G32" s="106"/>
      <c r="H32" s="131"/>
      <c r="I32" s="106"/>
      <c r="J32" s="131"/>
      <c r="K32" s="106"/>
      <c r="L32" s="131"/>
      <c r="M32" s="106"/>
      <c r="N32" s="131"/>
      <c r="O32" s="106"/>
      <c r="P32" s="131"/>
      <c r="Q32" s="417"/>
      <c r="R32" s="547"/>
      <c r="S32" s="547"/>
      <c r="T32" s="198"/>
      <c r="U32" s="6"/>
    </row>
    <row r="33" spans="1:21" ht="13.5">
      <c r="A33" s="106"/>
      <c r="B33" s="106"/>
      <c r="C33" s="106"/>
      <c r="D33" s="106"/>
      <c r="E33" s="106"/>
      <c r="F33" s="106"/>
      <c r="G33" s="106"/>
      <c r="H33" s="131"/>
      <c r="I33" s="106"/>
      <c r="J33" s="131"/>
      <c r="K33" s="106"/>
      <c r="L33" s="131"/>
      <c r="M33" s="106"/>
      <c r="N33" s="131"/>
      <c r="O33" s="106"/>
      <c r="P33" s="131"/>
      <c r="Q33" s="417"/>
      <c r="R33" s="547"/>
      <c r="S33" s="547"/>
      <c r="T33" s="198"/>
      <c r="U33" s="6"/>
    </row>
    <row r="34" spans="1:21" ht="13.5">
      <c r="A34" s="106"/>
      <c r="B34" s="106"/>
      <c r="C34" s="106"/>
      <c r="D34" s="106"/>
      <c r="E34" s="106"/>
      <c r="F34" s="532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20"/>
      <c r="R34" s="535"/>
      <c r="S34" s="535"/>
      <c r="T34" s="198"/>
      <c r="U34" s="6"/>
    </row>
    <row r="35" spans="1:21" ht="13.5">
      <c r="A35" s="106"/>
      <c r="B35" s="106"/>
      <c r="C35" s="106"/>
      <c r="D35" s="106"/>
      <c r="E35" s="106"/>
      <c r="F35" s="106"/>
      <c r="G35" s="106"/>
      <c r="H35" s="131"/>
      <c r="I35" s="106"/>
      <c r="J35" s="131"/>
      <c r="K35" s="106"/>
      <c r="L35" s="131"/>
      <c r="M35" s="106"/>
      <c r="N35" s="131"/>
      <c r="O35" s="106"/>
      <c r="P35" s="131"/>
      <c r="Q35" s="417"/>
      <c r="R35" s="547"/>
      <c r="S35" s="547"/>
      <c r="T35" s="106"/>
      <c r="U35" s="6"/>
    </row>
    <row r="37" spans="6:19" ht="13.5">
      <c r="F37" s="412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6"/>
      <c r="R37" s="398"/>
      <c r="S37" s="398"/>
    </row>
    <row r="38" spans="6:19" ht="13.5">
      <c r="F38" s="412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6"/>
      <c r="R38" s="398"/>
      <c r="S38" s="398"/>
    </row>
    <row r="39" spans="6:19" ht="13.5">
      <c r="F39" s="412"/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6"/>
      <c r="R39" s="398"/>
      <c r="S39" s="398"/>
    </row>
    <row r="40" spans="6:19" ht="13.5">
      <c r="F40" s="159"/>
      <c r="G40" s="17"/>
      <c r="H40" s="15"/>
      <c r="I40" s="17"/>
      <c r="J40" s="15"/>
      <c r="K40" s="17"/>
      <c r="L40" s="15"/>
      <c r="M40" s="17"/>
      <c r="N40" s="15"/>
      <c r="O40" s="17"/>
      <c r="P40" s="15"/>
      <c r="Q40" s="402"/>
      <c r="R40" s="398"/>
      <c r="S40" s="398"/>
    </row>
    <row r="42" spans="6:19" ht="13.5">
      <c r="F42" s="412"/>
      <c r="G42" s="14"/>
      <c r="H42" s="15"/>
      <c r="I42" s="321"/>
      <c r="J42" s="15"/>
      <c r="K42" s="14"/>
      <c r="L42" s="15"/>
      <c r="M42" s="321"/>
      <c r="N42" s="15"/>
      <c r="O42" s="14"/>
      <c r="P42" s="15"/>
      <c r="Q42" s="16"/>
      <c r="R42" s="398"/>
      <c r="S42" s="398"/>
    </row>
    <row r="43" spans="6:19" ht="13.5">
      <c r="F43" s="412"/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6"/>
      <c r="R43" s="398"/>
      <c r="S43" s="398"/>
    </row>
    <row r="44" spans="6:19" ht="13.5">
      <c r="F44" s="159"/>
      <c r="G44" s="17"/>
      <c r="H44" s="15"/>
      <c r="I44" s="17"/>
      <c r="J44" s="15"/>
      <c r="K44" s="17"/>
      <c r="L44" s="15"/>
      <c r="M44" s="17"/>
      <c r="N44" s="15"/>
      <c r="O44" s="17"/>
      <c r="P44" s="15"/>
      <c r="Q44" s="402"/>
      <c r="R44" s="398"/>
      <c r="S44" s="398"/>
    </row>
    <row r="46" spans="6:19" ht="13.5">
      <c r="F46" s="159"/>
      <c r="G46" s="17"/>
      <c r="H46" s="15"/>
      <c r="I46" s="17"/>
      <c r="J46" s="15"/>
      <c r="K46" s="17"/>
      <c r="L46" s="15"/>
      <c r="M46" s="17"/>
      <c r="N46" s="15"/>
      <c r="O46" s="17"/>
      <c r="P46" s="15"/>
      <c r="Q46" s="402"/>
      <c r="R46" s="398"/>
      <c r="S46" s="398"/>
    </row>
    <row r="47" spans="6:19" ht="13.5">
      <c r="F47" s="159"/>
      <c r="G47" s="17"/>
      <c r="H47" s="15"/>
      <c r="I47" s="17"/>
      <c r="J47" s="15"/>
      <c r="K47" s="17"/>
      <c r="L47" s="15"/>
      <c r="M47" s="17"/>
      <c r="N47" s="15"/>
      <c r="O47" s="17"/>
      <c r="P47" s="15"/>
      <c r="Q47" s="402"/>
      <c r="R47" s="398"/>
      <c r="S47" s="398"/>
    </row>
    <row r="48" spans="6:19" ht="13.5">
      <c r="F48" s="159"/>
      <c r="G48" s="17"/>
      <c r="H48" s="15"/>
      <c r="I48" s="17"/>
      <c r="J48" s="15"/>
      <c r="K48" s="17"/>
      <c r="L48" s="15"/>
      <c r="M48" s="17"/>
      <c r="N48" s="15"/>
      <c r="O48" s="17"/>
      <c r="P48" s="15"/>
      <c r="Q48" s="402"/>
      <c r="R48" s="398"/>
      <c r="S48" s="398"/>
    </row>
    <row r="49" spans="6:19" ht="13.5">
      <c r="F49" s="159"/>
      <c r="G49" s="17"/>
      <c r="H49" s="15"/>
      <c r="I49" s="17"/>
      <c r="J49" s="15"/>
      <c r="K49" s="17"/>
      <c r="L49" s="15"/>
      <c r="M49" s="17"/>
      <c r="N49" s="15"/>
      <c r="O49" s="17"/>
      <c r="P49" s="15"/>
      <c r="Q49" s="402"/>
      <c r="R49" s="398"/>
      <c r="S49" s="398"/>
    </row>
    <row r="50" spans="6:19" ht="13.5">
      <c r="F50" s="159"/>
      <c r="G50" s="17"/>
      <c r="H50" s="15"/>
      <c r="I50" s="17"/>
      <c r="J50" s="15"/>
      <c r="K50" s="17"/>
      <c r="L50" s="15"/>
      <c r="M50" s="17"/>
      <c r="N50" s="15"/>
      <c r="O50" s="17"/>
      <c r="P50" s="15"/>
      <c r="Q50" s="402"/>
      <c r="R50" s="398"/>
      <c r="S50" s="398"/>
    </row>
    <row r="51" spans="6:19" ht="13.5">
      <c r="F51" s="159"/>
      <c r="G51" s="17"/>
      <c r="H51" s="15"/>
      <c r="I51" s="17"/>
      <c r="J51" s="15"/>
      <c r="K51" s="17"/>
      <c r="L51" s="15"/>
      <c r="M51" s="17"/>
      <c r="N51" s="15"/>
      <c r="O51" s="17"/>
      <c r="P51" s="15"/>
      <c r="Q51" s="402"/>
      <c r="R51" s="398"/>
      <c r="S51" s="398"/>
    </row>
  </sheetData>
  <sheetProtection/>
  <mergeCells count="3">
    <mergeCell ref="G3:R3"/>
    <mergeCell ref="G4:R4"/>
    <mergeCell ref="A1:R1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zoomScalePageLayoutView="0" workbookViewId="0" topLeftCell="A4">
      <selection activeCell="D8" sqref="D8:D31"/>
    </sheetView>
  </sheetViews>
  <sheetFormatPr defaultColWidth="8.88671875" defaultRowHeight="15"/>
  <cols>
    <col min="1" max="1" width="4.10546875" style="78" bestFit="1" customWidth="1"/>
    <col min="2" max="2" width="4.6640625" style="78" hidden="1" customWidth="1"/>
    <col min="3" max="3" width="6.3359375" style="78" hidden="1" customWidth="1"/>
    <col min="4" max="4" width="6.6640625" style="78" bestFit="1" customWidth="1"/>
    <col min="5" max="5" width="4.88671875" style="78" hidden="1" customWidth="1"/>
    <col min="6" max="6" width="9.6640625" style="78" bestFit="1" customWidth="1"/>
    <col min="7" max="7" width="7.99609375" style="300" customWidth="1"/>
    <col min="8" max="9" width="4.6640625" style="79" bestFit="1" customWidth="1"/>
    <col min="10" max="10" width="5.21484375" style="408" bestFit="1" customWidth="1"/>
    <col min="11" max="11" width="12.21484375" style="300" customWidth="1"/>
    <col min="12" max="12" width="6.3359375" style="78" bestFit="1" customWidth="1"/>
    <col min="13" max="13" width="4.6640625" style="78" bestFit="1" customWidth="1"/>
    <col min="14" max="16384" width="8.88671875" style="2" customWidth="1"/>
  </cols>
  <sheetData>
    <row r="1" spans="1:13" s="1" customFormat="1" ht="13.5">
      <c r="A1" s="654" t="s">
        <v>739</v>
      </c>
      <c r="B1" s="654"/>
      <c r="C1" s="654"/>
      <c r="D1" s="654"/>
      <c r="E1" s="654"/>
      <c r="F1" s="654"/>
      <c r="G1" s="654"/>
      <c r="H1" s="654"/>
      <c r="I1" s="654"/>
      <c r="J1" s="402"/>
      <c r="K1" s="366"/>
      <c r="L1" s="17"/>
      <c r="M1" s="17"/>
    </row>
    <row r="2" spans="1:256" s="1" customFormat="1" ht="14.25" thickBot="1">
      <c r="A2" s="17"/>
      <c r="B2" s="17"/>
      <c r="C2" s="26"/>
      <c r="D2" s="17"/>
      <c r="E2" s="17"/>
      <c r="F2" s="17"/>
      <c r="G2" s="366"/>
      <c r="H2" s="15"/>
      <c r="I2" s="15"/>
      <c r="J2" s="402"/>
      <c r="K2" s="366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726" t="s">
        <v>190</v>
      </c>
      <c r="E3" s="727"/>
      <c r="F3" s="22" t="s">
        <v>166</v>
      </c>
      <c r="G3" s="642" t="s">
        <v>72</v>
      </c>
      <c r="H3" s="642"/>
      <c r="I3" s="642" t="s">
        <v>73</v>
      </c>
      <c r="J3" s="642"/>
      <c r="K3" s="22" t="s">
        <v>167</v>
      </c>
      <c r="L3" s="642" t="s">
        <v>74</v>
      </c>
      <c r="M3" s="722"/>
    </row>
    <row r="4" spans="1:13" s="1" customFormat="1" ht="14.25" customHeight="1">
      <c r="A4" s="14"/>
      <c r="B4" s="14"/>
      <c r="C4" s="21"/>
      <c r="D4" s="107" t="s">
        <v>52</v>
      </c>
      <c r="E4" s="108"/>
      <c r="F4" s="23" t="s">
        <v>168</v>
      </c>
      <c r="G4" s="656" t="s">
        <v>75</v>
      </c>
      <c r="H4" s="656"/>
      <c r="I4" s="656" t="s">
        <v>76</v>
      </c>
      <c r="J4" s="656"/>
      <c r="K4" s="23" t="s">
        <v>169</v>
      </c>
      <c r="L4" s="656" t="s">
        <v>74</v>
      </c>
      <c r="M4" s="723"/>
    </row>
    <row r="5" spans="1:13" s="1" customFormat="1" ht="13.5" customHeight="1" thickBot="1">
      <c r="A5" s="14"/>
      <c r="B5" s="14"/>
      <c r="C5" s="24"/>
      <c r="D5" s="724"/>
      <c r="E5" s="725"/>
      <c r="F5" s="132"/>
      <c r="G5" s="657" t="s">
        <v>195</v>
      </c>
      <c r="H5" s="657"/>
      <c r="I5" s="657" t="s">
        <v>77</v>
      </c>
      <c r="J5" s="657"/>
      <c r="K5" s="132" t="s">
        <v>170</v>
      </c>
      <c r="L5" s="657" t="s">
        <v>74</v>
      </c>
      <c r="M5" s="730"/>
    </row>
    <row r="6" spans="1:256" s="1" customFormat="1" ht="14.25" thickBot="1">
      <c r="A6" s="17"/>
      <c r="B6" s="17"/>
      <c r="C6" s="26"/>
      <c r="D6" s="17"/>
      <c r="E6" s="17"/>
      <c r="F6" s="17"/>
      <c r="G6" s="366"/>
      <c r="H6" s="17"/>
      <c r="I6" s="17"/>
      <c r="J6" s="402"/>
      <c r="K6" s="366"/>
      <c r="L6" s="17"/>
      <c r="M6" s="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 thickBot="1">
      <c r="A7" s="27" t="s">
        <v>171</v>
      </c>
      <c r="B7" s="28" t="s">
        <v>3</v>
      </c>
      <c r="C7" s="28" t="s">
        <v>4</v>
      </c>
      <c r="D7" s="28" t="s">
        <v>15</v>
      </c>
      <c r="E7" s="28" t="s">
        <v>22</v>
      </c>
      <c r="F7" s="28" t="s">
        <v>16</v>
      </c>
      <c r="G7" s="428" t="s">
        <v>23</v>
      </c>
      <c r="H7" s="28" t="s">
        <v>17</v>
      </c>
      <c r="I7" s="28" t="s">
        <v>18</v>
      </c>
      <c r="J7" s="403" t="s">
        <v>19</v>
      </c>
      <c r="K7" s="428" t="s">
        <v>24</v>
      </c>
      <c r="L7" s="28" t="s">
        <v>20</v>
      </c>
      <c r="M7" s="30" t="s">
        <v>21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1">
        <f aca="true" t="shared" si="0" ref="A8:A31">RANK(D8,$D$8:$D$80,0)</f>
        <v>1</v>
      </c>
      <c r="B8" s="32">
        <v>1</v>
      </c>
      <c r="C8" s="32" t="s">
        <v>7</v>
      </c>
      <c r="D8" s="701">
        <v>200</v>
      </c>
      <c r="E8" s="199"/>
      <c r="F8" s="32" t="s">
        <v>122</v>
      </c>
      <c r="G8" s="299" t="s">
        <v>123</v>
      </c>
      <c r="H8" s="200">
        <v>3</v>
      </c>
      <c r="I8" s="200" t="s">
        <v>26</v>
      </c>
      <c r="J8" s="156">
        <v>5.03</v>
      </c>
      <c r="K8" s="299" t="s">
        <v>603</v>
      </c>
      <c r="L8" s="299" t="s">
        <v>30</v>
      </c>
      <c r="M8" s="3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8">
        <f t="shared" si="0"/>
        <v>2</v>
      </c>
      <c r="B9" s="39">
        <v>1</v>
      </c>
      <c r="C9" s="39" t="s">
        <v>7</v>
      </c>
      <c r="D9" s="702">
        <v>190</v>
      </c>
      <c r="E9" s="85"/>
      <c r="F9" s="42" t="s">
        <v>274</v>
      </c>
      <c r="G9" s="274" t="s">
        <v>742</v>
      </c>
      <c r="H9" s="44">
        <v>3</v>
      </c>
      <c r="I9" s="45" t="s">
        <v>203</v>
      </c>
      <c r="J9" s="41">
        <v>7.05</v>
      </c>
      <c r="K9" s="274" t="s">
        <v>616</v>
      </c>
      <c r="L9" s="206" t="s">
        <v>740</v>
      </c>
      <c r="M9" s="4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8">
        <f t="shared" si="0"/>
        <v>3</v>
      </c>
      <c r="B10" s="39">
        <v>1</v>
      </c>
      <c r="C10" s="39" t="s">
        <v>7</v>
      </c>
      <c r="D10" s="703">
        <v>185</v>
      </c>
      <c r="E10" s="105"/>
      <c r="F10" s="39" t="s">
        <v>271</v>
      </c>
      <c r="G10" s="279" t="s">
        <v>272</v>
      </c>
      <c r="H10" s="50">
        <v>3</v>
      </c>
      <c r="I10" s="50" t="s">
        <v>26</v>
      </c>
      <c r="J10" s="47">
        <v>7.17</v>
      </c>
      <c r="K10" s="279" t="s">
        <v>207</v>
      </c>
      <c r="L10" s="279" t="s">
        <v>206</v>
      </c>
      <c r="M10" s="4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8">
        <f t="shared" si="0"/>
        <v>3</v>
      </c>
      <c r="B11" s="39">
        <v>1</v>
      </c>
      <c r="C11" s="39" t="s">
        <v>7</v>
      </c>
      <c r="D11" s="704">
        <v>185</v>
      </c>
      <c r="E11" s="49"/>
      <c r="F11" s="49" t="s">
        <v>619</v>
      </c>
      <c r="G11" s="275" t="s">
        <v>620</v>
      </c>
      <c r="H11" s="114">
        <v>3</v>
      </c>
      <c r="I11" s="114" t="s">
        <v>43</v>
      </c>
      <c r="J11" s="404">
        <v>7.05</v>
      </c>
      <c r="K11" s="275" t="s">
        <v>231</v>
      </c>
      <c r="L11" s="49" t="s">
        <v>110</v>
      </c>
      <c r="M11" s="32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2">
        <f t="shared" si="0"/>
        <v>3</v>
      </c>
      <c r="B12" s="53">
        <v>1</v>
      </c>
      <c r="C12" s="53" t="s">
        <v>7</v>
      </c>
      <c r="D12" s="705">
        <v>185</v>
      </c>
      <c r="E12" s="69"/>
      <c r="F12" s="69" t="s">
        <v>256</v>
      </c>
      <c r="G12" s="280" t="s">
        <v>251</v>
      </c>
      <c r="H12" s="154">
        <v>3</v>
      </c>
      <c r="I12" s="154" t="s">
        <v>306</v>
      </c>
      <c r="J12" s="405" t="s">
        <v>459</v>
      </c>
      <c r="K12" s="280" t="s">
        <v>270</v>
      </c>
      <c r="L12" s="69" t="s">
        <v>228</v>
      </c>
      <c r="M12" s="3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59">
        <f t="shared" si="0"/>
        <v>3</v>
      </c>
      <c r="B13" s="60">
        <v>1</v>
      </c>
      <c r="C13" s="60" t="s">
        <v>7</v>
      </c>
      <c r="D13" s="706">
        <v>185</v>
      </c>
      <c r="E13" s="104"/>
      <c r="F13" s="104" t="s">
        <v>625</v>
      </c>
      <c r="G13" s="285" t="s">
        <v>254</v>
      </c>
      <c r="H13" s="123">
        <v>3</v>
      </c>
      <c r="I13" s="123" t="s">
        <v>306</v>
      </c>
      <c r="J13" s="416" t="s">
        <v>437</v>
      </c>
      <c r="K13" s="285" t="s">
        <v>261</v>
      </c>
      <c r="L13" s="104" t="s">
        <v>228</v>
      </c>
      <c r="M13" s="32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8">
        <f t="shared" si="0"/>
        <v>3</v>
      </c>
      <c r="B14" s="39">
        <v>1</v>
      </c>
      <c r="C14" s="39" t="s">
        <v>7</v>
      </c>
      <c r="D14" s="704">
        <v>185</v>
      </c>
      <c r="E14" s="49"/>
      <c r="F14" s="49" t="s">
        <v>275</v>
      </c>
      <c r="G14" s="275" t="s">
        <v>37</v>
      </c>
      <c r="H14" s="114">
        <v>3</v>
      </c>
      <c r="I14" s="114" t="s">
        <v>306</v>
      </c>
      <c r="J14" s="404" t="s">
        <v>438</v>
      </c>
      <c r="K14" s="275" t="s">
        <v>112</v>
      </c>
      <c r="L14" s="49" t="s">
        <v>238</v>
      </c>
      <c r="M14" s="32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8">
        <f t="shared" si="0"/>
        <v>8</v>
      </c>
      <c r="B15" s="39">
        <v>1</v>
      </c>
      <c r="C15" s="39" t="s">
        <v>7</v>
      </c>
      <c r="D15" s="703">
        <v>183</v>
      </c>
      <c r="E15" s="105"/>
      <c r="F15" s="39" t="s">
        <v>604</v>
      </c>
      <c r="G15" s="279" t="s">
        <v>407</v>
      </c>
      <c r="H15" s="50">
        <v>3</v>
      </c>
      <c r="I15" s="50" t="s">
        <v>26</v>
      </c>
      <c r="J15" s="47">
        <v>8.05</v>
      </c>
      <c r="K15" s="279" t="s">
        <v>232</v>
      </c>
      <c r="L15" s="279" t="s">
        <v>206</v>
      </c>
      <c r="M15" s="4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8">
        <f t="shared" si="0"/>
        <v>9</v>
      </c>
      <c r="B16" s="39">
        <v>1</v>
      </c>
      <c r="C16" s="39" t="s">
        <v>7</v>
      </c>
      <c r="D16" s="704">
        <v>182</v>
      </c>
      <c r="E16" s="49"/>
      <c r="F16" s="49" t="s">
        <v>621</v>
      </c>
      <c r="G16" s="275" t="s">
        <v>589</v>
      </c>
      <c r="H16" s="114">
        <v>3</v>
      </c>
      <c r="I16" s="114" t="s">
        <v>43</v>
      </c>
      <c r="J16" s="404">
        <v>7.19</v>
      </c>
      <c r="K16" s="275" t="s">
        <v>201</v>
      </c>
      <c r="L16" s="49" t="s">
        <v>110</v>
      </c>
      <c r="M16" s="32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2">
        <f t="shared" si="0"/>
        <v>10</v>
      </c>
      <c r="B17" s="53">
        <v>1</v>
      </c>
      <c r="C17" s="53" t="s">
        <v>7</v>
      </c>
      <c r="D17" s="707">
        <v>180</v>
      </c>
      <c r="E17" s="86"/>
      <c r="F17" s="55" t="s">
        <v>605</v>
      </c>
      <c r="G17" s="276" t="s">
        <v>217</v>
      </c>
      <c r="H17" s="56">
        <v>3</v>
      </c>
      <c r="I17" s="57" t="s">
        <v>26</v>
      </c>
      <c r="J17" s="54">
        <v>7.17</v>
      </c>
      <c r="K17" s="276" t="s">
        <v>207</v>
      </c>
      <c r="L17" s="276" t="s">
        <v>206</v>
      </c>
      <c r="M17" s="5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59">
        <f t="shared" si="0"/>
        <v>11</v>
      </c>
      <c r="B18" s="60">
        <v>1</v>
      </c>
      <c r="C18" s="60" t="s">
        <v>7</v>
      </c>
      <c r="D18" s="708">
        <v>179</v>
      </c>
      <c r="E18" s="125"/>
      <c r="F18" s="60" t="s">
        <v>252</v>
      </c>
      <c r="G18" s="278" t="s">
        <v>253</v>
      </c>
      <c r="H18" s="67">
        <v>3</v>
      </c>
      <c r="I18" s="67" t="s">
        <v>26</v>
      </c>
      <c r="J18" s="66">
        <v>8.23</v>
      </c>
      <c r="K18" s="278" t="s">
        <v>606</v>
      </c>
      <c r="L18" s="278" t="s">
        <v>364</v>
      </c>
      <c r="M18" s="6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8">
        <f t="shared" si="0"/>
        <v>11</v>
      </c>
      <c r="B19" s="39">
        <v>1</v>
      </c>
      <c r="C19" s="39" t="s">
        <v>7</v>
      </c>
      <c r="D19" s="703">
        <v>179</v>
      </c>
      <c r="E19" s="105"/>
      <c r="F19" s="39" t="s">
        <v>617</v>
      </c>
      <c r="G19" s="279" t="s">
        <v>742</v>
      </c>
      <c r="H19" s="50">
        <v>3</v>
      </c>
      <c r="I19" s="50" t="s">
        <v>203</v>
      </c>
      <c r="J19" s="47">
        <v>7.05</v>
      </c>
      <c r="K19" s="279" t="s">
        <v>616</v>
      </c>
      <c r="L19" s="279" t="s">
        <v>740</v>
      </c>
      <c r="M19" s="4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8">
        <f t="shared" si="0"/>
        <v>11</v>
      </c>
      <c r="B20" s="39">
        <v>1</v>
      </c>
      <c r="C20" s="39" t="s">
        <v>7</v>
      </c>
      <c r="D20" s="704">
        <v>179</v>
      </c>
      <c r="E20" s="49"/>
      <c r="F20" s="49" t="s">
        <v>622</v>
      </c>
      <c r="G20" s="275" t="s">
        <v>623</v>
      </c>
      <c r="H20" s="114">
        <v>3</v>
      </c>
      <c r="I20" s="114" t="s">
        <v>43</v>
      </c>
      <c r="J20" s="404">
        <v>7.05</v>
      </c>
      <c r="K20" s="275" t="s">
        <v>231</v>
      </c>
      <c r="L20" s="49" t="s">
        <v>110</v>
      </c>
      <c r="M20" s="32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38">
        <f t="shared" si="0"/>
        <v>11</v>
      </c>
      <c r="B21" s="39">
        <v>1</v>
      </c>
      <c r="C21" s="39" t="s">
        <v>7</v>
      </c>
      <c r="D21" s="704">
        <v>179</v>
      </c>
      <c r="E21" s="49"/>
      <c r="F21" s="49" t="s">
        <v>626</v>
      </c>
      <c r="G21" s="275" t="s">
        <v>37</v>
      </c>
      <c r="H21" s="114">
        <v>3</v>
      </c>
      <c r="I21" s="114" t="s">
        <v>306</v>
      </c>
      <c r="J21" s="404" t="s">
        <v>627</v>
      </c>
      <c r="K21" s="275" t="s">
        <v>276</v>
      </c>
      <c r="L21" s="49" t="s">
        <v>131</v>
      </c>
      <c r="M21" s="32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2">
        <f t="shared" si="0"/>
        <v>15</v>
      </c>
      <c r="B22" s="53">
        <v>1</v>
      </c>
      <c r="C22" s="53" t="s">
        <v>7</v>
      </c>
      <c r="D22" s="709">
        <v>176</v>
      </c>
      <c r="E22" s="201"/>
      <c r="F22" s="53" t="s">
        <v>607</v>
      </c>
      <c r="G22" s="296" t="s">
        <v>253</v>
      </c>
      <c r="H22" s="70">
        <v>3</v>
      </c>
      <c r="I22" s="70" t="s">
        <v>26</v>
      </c>
      <c r="J22" s="68">
        <v>6.02</v>
      </c>
      <c r="K22" s="296" t="s">
        <v>250</v>
      </c>
      <c r="L22" s="296" t="s">
        <v>30</v>
      </c>
      <c r="M22" s="5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59">
        <f t="shared" si="0"/>
        <v>15</v>
      </c>
      <c r="B23" s="60">
        <v>1</v>
      </c>
      <c r="C23" s="60" t="s">
        <v>7</v>
      </c>
      <c r="D23" s="706">
        <v>176</v>
      </c>
      <c r="E23" s="104"/>
      <c r="F23" s="104" t="s">
        <v>628</v>
      </c>
      <c r="G23" s="285" t="s">
        <v>126</v>
      </c>
      <c r="H23" s="123">
        <v>3</v>
      </c>
      <c r="I23" s="123" t="s">
        <v>306</v>
      </c>
      <c r="J23" s="416" t="s">
        <v>627</v>
      </c>
      <c r="K23" s="285" t="s">
        <v>276</v>
      </c>
      <c r="L23" s="104" t="s">
        <v>131</v>
      </c>
      <c r="M23" s="32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8">
        <f t="shared" si="0"/>
        <v>17</v>
      </c>
      <c r="B24" s="39">
        <v>1</v>
      </c>
      <c r="C24" s="39" t="s">
        <v>7</v>
      </c>
      <c r="D24" s="703">
        <v>175</v>
      </c>
      <c r="E24" s="105"/>
      <c r="F24" s="39" t="s">
        <v>608</v>
      </c>
      <c r="G24" s="279" t="s">
        <v>296</v>
      </c>
      <c r="H24" s="50">
        <v>3</v>
      </c>
      <c r="I24" s="50" t="s">
        <v>26</v>
      </c>
      <c r="J24" s="47">
        <v>4.11</v>
      </c>
      <c r="K24" s="279" t="s">
        <v>609</v>
      </c>
      <c r="L24" s="279" t="s">
        <v>219</v>
      </c>
      <c r="M24" s="4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8">
        <f t="shared" si="0"/>
        <v>17</v>
      </c>
      <c r="B25" s="39">
        <v>1</v>
      </c>
      <c r="C25" s="39" t="s">
        <v>7</v>
      </c>
      <c r="D25" s="703">
        <v>175</v>
      </c>
      <c r="E25" s="105"/>
      <c r="F25" s="39" t="s">
        <v>610</v>
      </c>
      <c r="G25" s="279" t="s">
        <v>611</v>
      </c>
      <c r="H25" s="50">
        <v>3</v>
      </c>
      <c r="I25" s="50" t="s">
        <v>26</v>
      </c>
      <c r="J25" s="47">
        <v>7.17</v>
      </c>
      <c r="K25" s="279" t="s">
        <v>207</v>
      </c>
      <c r="L25" s="279" t="s">
        <v>206</v>
      </c>
      <c r="M25" s="4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38">
        <f t="shared" si="0"/>
        <v>17</v>
      </c>
      <c r="B26" s="39">
        <v>1</v>
      </c>
      <c r="C26" s="39" t="s">
        <v>7</v>
      </c>
      <c r="D26" s="703">
        <v>175</v>
      </c>
      <c r="E26" s="105"/>
      <c r="F26" s="39" t="s">
        <v>277</v>
      </c>
      <c r="G26" s="279" t="s">
        <v>278</v>
      </c>
      <c r="H26" s="50">
        <v>3</v>
      </c>
      <c r="I26" s="50" t="s">
        <v>26</v>
      </c>
      <c r="J26" s="47">
        <v>7.27</v>
      </c>
      <c r="K26" s="279" t="s">
        <v>27</v>
      </c>
      <c r="L26" s="279" t="s">
        <v>219</v>
      </c>
      <c r="M26" s="4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3.5">
      <c r="A27" s="52">
        <f t="shared" si="0"/>
        <v>17</v>
      </c>
      <c r="B27" s="53">
        <v>1</v>
      </c>
      <c r="C27" s="53" t="s">
        <v>7</v>
      </c>
      <c r="D27" s="707">
        <v>175</v>
      </c>
      <c r="E27" s="202"/>
      <c r="F27" s="87" t="s">
        <v>612</v>
      </c>
      <c r="G27" s="207" t="s">
        <v>613</v>
      </c>
      <c r="H27" s="203">
        <v>3</v>
      </c>
      <c r="I27" s="57" t="s">
        <v>26</v>
      </c>
      <c r="J27" s="135">
        <v>9.12</v>
      </c>
      <c r="K27" s="207" t="s">
        <v>614</v>
      </c>
      <c r="L27" s="276" t="s">
        <v>219</v>
      </c>
      <c r="M27" s="5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3.5">
      <c r="A28" s="59">
        <f t="shared" si="0"/>
        <v>17</v>
      </c>
      <c r="B28" s="60">
        <v>1</v>
      </c>
      <c r="C28" s="60" t="s">
        <v>7</v>
      </c>
      <c r="D28" s="708">
        <v>175</v>
      </c>
      <c r="E28" s="125"/>
      <c r="F28" s="60" t="s">
        <v>618</v>
      </c>
      <c r="G28" s="278" t="s">
        <v>106</v>
      </c>
      <c r="H28" s="67">
        <v>3</v>
      </c>
      <c r="I28" s="67" t="s">
        <v>203</v>
      </c>
      <c r="J28" s="66">
        <v>10.04</v>
      </c>
      <c r="K28" s="278" t="s">
        <v>420</v>
      </c>
      <c r="L28" s="278" t="s">
        <v>741</v>
      </c>
      <c r="M28" s="6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3" ht="13.5">
      <c r="A29" s="38">
        <f t="shared" si="0"/>
        <v>17</v>
      </c>
      <c r="B29" s="39"/>
      <c r="C29" s="39"/>
      <c r="D29" s="704">
        <v>175</v>
      </c>
      <c r="E29" s="49"/>
      <c r="F29" s="49" t="s">
        <v>519</v>
      </c>
      <c r="G29" s="275" t="s">
        <v>214</v>
      </c>
      <c r="H29" s="114">
        <v>3</v>
      </c>
      <c r="I29" s="114" t="s">
        <v>43</v>
      </c>
      <c r="J29" s="404">
        <v>7.18</v>
      </c>
      <c r="K29" s="275" t="s">
        <v>201</v>
      </c>
      <c r="L29" s="49" t="s">
        <v>110</v>
      </c>
      <c r="M29" s="322"/>
    </row>
    <row r="30" spans="1:13" ht="13.5">
      <c r="A30" s="38">
        <f t="shared" si="0"/>
        <v>17</v>
      </c>
      <c r="B30" s="39"/>
      <c r="C30" s="39"/>
      <c r="D30" s="704">
        <v>175</v>
      </c>
      <c r="E30" s="49"/>
      <c r="F30" s="49" t="s">
        <v>632</v>
      </c>
      <c r="G30" s="275" t="s">
        <v>308</v>
      </c>
      <c r="H30" s="114">
        <v>2</v>
      </c>
      <c r="I30" s="114" t="s">
        <v>258</v>
      </c>
      <c r="J30" s="404">
        <v>8.05</v>
      </c>
      <c r="K30" s="275" t="s">
        <v>130</v>
      </c>
      <c r="L30" s="49" t="s">
        <v>26</v>
      </c>
      <c r="M30" s="322"/>
    </row>
    <row r="31" spans="1:13" ht="14.25" thickBot="1">
      <c r="A31" s="126">
        <f t="shared" si="0"/>
        <v>17</v>
      </c>
      <c r="B31" s="127"/>
      <c r="C31" s="127"/>
      <c r="D31" s="710">
        <v>175</v>
      </c>
      <c r="E31" s="455"/>
      <c r="F31" s="455" t="s">
        <v>629</v>
      </c>
      <c r="G31" s="475" t="s">
        <v>472</v>
      </c>
      <c r="H31" s="466">
        <v>3</v>
      </c>
      <c r="I31" s="466" t="s">
        <v>306</v>
      </c>
      <c r="J31" s="477" t="s">
        <v>630</v>
      </c>
      <c r="K31" s="475" t="s">
        <v>631</v>
      </c>
      <c r="L31" s="455" t="s">
        <v>126</v>
      </c>
      <c r="M31" s="552"/>
    </row>
    <row r="34" spans="4:13" ht="13.5">
      <c r="D34" s="16"/>
      <c r="E34" s="436"/>
      <c r="F34" s="17"/>
      <c r="G34" s="366"/>
      <c r="H34" s="15"/>
      <c r="I34" s="15"/>
      <c r="J34" s="16"/>
      <c r="K34" s="366"/>
      <c r="L34" s="366"/>
      <c r="M34" s="17"/>
    </row>
    <row r="35" spans="4:13" ht="13.5">
      <c r="D35" s="16"/>
      <c r="E35" s="436"/>
      <c r="F35" s="17"/>
      <c r="G35" s="366"/>
      <c r="H35" s="15"/>
      <c r="I35" s="15"/>
      <c r="J35" s="16"/>
      <c r="K35" s="366"/>
      <c r="L35" s="366"/>
      <c r="M35" s="17"/>
    </row>
    <row r="39" spans="4:13" ht="13.5">
      <c r="D39" s="16"/>
      <c r="E39" s="436"/>
      <c r="F39" s="17"/>
      <c r="G39" s="366"/>
      <c r="H39" s="15"/>
      <c r="I39" s="15"/>
      <c r="J39" s="16"/>
      <c r="K39" s="366"/>
      <c r="L39" s="366"/>
      <c r="M39" s="17"/>
    </row>
    <row r="40" spans="4:13" ht="13.5">
      <c r="D40" s="16"/>
      <c r="E40" s="436"/>
      <c r="F40" s="17"/>
      <c r="G40" s="366"/>
      <c r="H40" s="15"/>
      <c r="I40" s="15"/>
      <c r="J40" s="16"/>
      <c r="K40" s="366"/>
      <c r="L40" s="366"/>
      <c r="M40" s="17"/>
    </row>
    <row r="43" spans="4:13" ht="13.5">
      <c r="D43" s="16"/>
      <c r="E43" s="436"/>
      <c r="F43" s="17"/>
      <c r="G43" s="366"/>
      <c r="H43" s="15"/>
      <c r="I43" s="15"/>
      <c r="J43" s="16"/>
      <c r="K43" s="366"/>
      <c r="L43" s="366"/>
      <c r="M43" s="17"/>
    </row>
    <row r="44" spans="4:13" ht="13.5">
      <c r="D44" s="16"/>
      <c r="E44" s="436"/>
      <c r="F44" s="17"/>
      <c r="G44" s="366"/>
      <c r="H44" s="15"/>
      <c r="I44" s="15"/>
      <c r="J44" s="16"/>
      <c r="K44" s="366"/>
      <c r="L44" s="366"/>
      <c r="M44" s="17"/>
    </row>
    <row r="45" spans="4:13" ht="13.5">
      <c r="D45" s="312"/>
      <c r="E45" s="459"/>
      <c r="F45" s="462"/>
      <c r="G45" s="319"/>
      <c r="H45" s="469"/>
      <c r="I45" s="318"/>
      <c r="J45" s="313"/>
      <c r="K45" s="319"/>
      <c r="L45" s="321"/>
      <c r="M45" s="17"/>
    </row>
    <row r="46" spans="4:13" ht="13.5">
      <c r="D46" s="16"/>
      <c r="E46" s="436"/>
      <c r="F46" s="17"/>
      <c r="G46" s="366"/>
      <c r="H46" s="15"/>
      <c r="I46" s="15"/>
      <c r="J46" s="16"/>
      <c r="K46" s="366"/>
      <c r="L46" s="366"/>
      <c r="M46" s="17"/>
    </row>
    <row r="47" spans="4:13" ht="13.5">
      <c r="D47" s="16"/>
      <c r="E47" s="436"/>
      <c r="F47" s="17"/>
      <c r="G47" s="366"/>
      <c r="H47" s="15"/>
      <c r="I47" s="15"/>
      <c r="J47" s="16"/>
      <c r="K47" s="366"/>
      <c r="L47" s="366"/>
      <c r="M47" s="17"/>
    </row>
    <row r="48" spans="4:13" ht="13.5">
      <c r="D48" s="16"/>
      <c r="E48" s="436"/>
      <c r="F48" s="17"/>
      <c r="G48" s="366"/>
      <c r="H48" s="15"/>
      <c r="I48" s="15"/>
      <c r="J48" s="16"/>
      <c r="K48" s="366"/>
      <c r="L48" s="366"/>
      <c r="M48" s="17"/>
    </row>
    <row r="49" spans="4:13" ht="13.5">
      <c r="D49" s="16"/>
      <c r="E49" s="436"/>
      <c r="F49" s="17"/>
      <c r="G49" s="366"/>
      <c r="H49" s="15"/>
      <c r="I49" s="15"/>
      <c r="J49" s="16"/>
      <c r="K49" s="366"/>
      <c r="L49" s="366"/>
      <c r="M49" s="17"/>
    </row>
    <row r="50" ht="13.5">
      <c r="L50" s="300"/>
    </row>
  </sheetData>
  <sheetProtection/>
  <mergeCells count="12">
    <mergeCell ref="G3:H3"/>
    <mergeCell ref="I3:J3"/>
    <mergeCell ref="A1:I1"/>
    <mergeCell ref="L3:M3"/>
    <mergeCell ref="D5:E5"/>
    <mergeCell ref="G5:H5"/>
    <mergeCell ref="I5:J5"/>
    <mergeCell ref="L5:M5"/>
    <mergeCell ref="G4:H4"/>
    <mergeCell ref="I4:J4"/>
    <mergeCell ref="L4:M4"/>
    <mergeCell ref="D3:E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新谷　豊</cp:lastModifiedBy>
  <cp:lastPrinted>2010-02-08T03:14:17Z</cp:lastPrinted>
  <dcterms:created xsi:type="dcterms:W3CDTF">2002-12-11T12:30:33Z</dcterms:created>
  <dcterms:modified xsi:type="dcterms:W3CDTF">2010-03-13T21:38:18Z</dcterms:modified>
  <cp:category/>
  <cp:version/>
  <cp:contentType/>
  <cp:contentStatus/>
</cp:coreProperties>
</file>